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4\СЗ ТНП до населенных пунктов и нефтебаз 1 +\"/>
    </mc:Choice>
  </mc:AlternateContent>
  <bookViews>
    <workbookView xWindow="0" yWindow="0" windowWidth="28800" windowHeight="11640"/>
  </bookViews>
  <sheets>
    <sheet name="ЛОТы 1-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2" i="1" l="1"/>
  <c r="M87" i="1"/>
  <c r="M88" i="1"/>
  <c r="J77" i="1"/>
  <c r="M77" i="1"/>
  <c r="F77" i="1"/>
  <c r="M110" i="1" l="1"/>
  <c r="J110" i="1"/>
  <c r="F110" i="1"/>
  <c r="J108" i="1"/>
  <c r="M108" i="1"/>
  <c r="F108" i="1"/>
  <c r="M106" i="1"/>
  <c r="J106" i="1"/>
  <c r="F106" i="1"/>
  <c r="J103" i="1"/>
  <c r="J112" i="1" s="1"/>
  <c r="M103" i="1"/>
  <c r="F103" i="1"/>
  <c r="F112" i="1" s="1"/>
</calcChain>
</file>

<file path=xl/sharedStrings.xml><?xml version="1.0" encoding="utf-8"?>
<sst xmlns="http://schemas.openxmlformats.org/spreadsheetml/2006/main" count="380" uniqueCount="209">
  <si>
    <t xml:space="preserve">№ лота п/п </t>
  </si>
  <si>
    <t>Пункт отправления                                     Филиал</t>
  </si>
  <si>
    <t>Пункт назначения</t>
  </si>
  <si>
    <t>Вес нефтепродукта нетто, тн.</t>
  </si>
  <si>
    <t>Вес канистры, тн</t>
  </si>
  <si>
    <t>Конт., шт.</t>
  </si>
  <si>
    <t>Вес кн, тн.</t>
  </si>
  <si>
    <t>Общий вес брутто, тн (н/пр+канистра+контейнер)</t>
  </si>
  <si>
    <t>Расстояние, км</t>
  </si>
  <si>
    <t>Тариф, тн/км руб</t>
  </si>
  <si>
    <t>Начальная (максимальная) цена лота, без НДС, руб.</t>
  </si>
  <si>
    <t>Улус</t>
  </si>
  <si>
    <t>Контрагент</t>
  </si>
  <si>
    <t>Нижнеколымский</t>
  </si>
  <si>
    <t>с. Андрюшкино</t>
  </si>
  <si>
    <t>Среднеколымский</t>
  </si>
  <si>
    <t>с. Сватай</t>
  </si>
  <si>
    <t>с. Ойусардах</t>
  </si>
  <si>
    <t>с. Аргахтах</t>
  </si>
  <si>
    <t>МО "Кангаласский 1 наслег" ИП Винокуров Н.Д.</t>
  </si>
  <si>
    <t>с. Алеко-Кюель</t>
  </si>
  <si>
    <t>с. Эбях</t>
  </si>
  <si>
    <t>с. Сылгы-Ытар</t>
  </si>
  <si>
    <t>с. Березовка</t>
  </si>
  <si>
    <t>ИП Слепцов Аркадий Андреевич</t>
  </si>
  <si>
    <t>с. Усун-Кюель</t>
  </si>
  <si>
    <t>ИП Винокуров Иван Борисович
МО "Сень-Кюельский наслег"</t>
  </si>
  <si>
    <t>ИП Третьяков Е.Д.
ООО "Алазея"</t>
  </si>
  <si>
    <t>ИП  Лебедев Роман Викторович
МО "Алазейский наслег"</t>
  </si>
  <si>
    <t>ИП Гуляев Артем Алексеевич
МО "Кангаласский 2-й наслег"</t>
  </si>
  <si>
    <t>ИП Волков Михаил Иванович
МО "Мятисский 1-й наслег"</t>
  </si>
  <si>
    <t>ИП Слепцов Степан Васильевич
МО "Мятисский 2-й наслег"</t>
  </si>
  <si>
    <t>Верхнеколымский</t>
  </si>
  <si>
    <t>ООО "Бэксэк"
МО "Березовский наслег"</t>
  </si>
  <si>
    <t>ООО "Семья"</t>
  </si>
  <si>
    <t>с. Колымское</t>
  </si>
  <si>
    <t xml:space="preserve">Филиал "Среднеколымская нефтебаза" г.С-колымск, ул.Ардофенова 1 </t>
  </si>
  <si>
    <t xml:space="preserve"> </t>
  </si>
  <si>
    <t>Эвено-Бытантайский</t>
  </si>
  <si>
    <t>ООО Родовая Община "Кочевник"
с. Кустур</t>
  </si>
  <si>
    <t>с. Кустур</t>
  </si>
  <si>
    <t>Администрация Муниципального образования "Нижне-Бытантайский наслег" Эвено-Бытантайского района</t>
  </si>
  <si>
    <t xml:space="preserve">Администрация муниципального образования 
"Тюгясирский наслег"
с. Батагай-Алыта  </t>
  </si>
  <si>
    <t>с. Батагай-Алыта</t>
  </si>
  <si>
    <t xml:space="preserve">ИП Г(КФХ) Горохова Раиса Николаевна
с. Батагай-Алыта  </t>
  </si>
  <si>
    <t>Сельскохоз-ный произв-й кооператив 
"Арктика"
с. Батагай-Алыта</t>
  </si>
  <si>
    <t>с. Батагай-Алыта</t>
  </si>
  <si>
    <t>ООО Родовая Община "Кочевник"
с. Батагай-Алыта</t>
  </si>
  <si>
    <t>с. Джаргалах</t>
  </si>
  <si>
    <t>Верхоянский</t>
  </si>
  <si>
    <t>с.Метяки</t>
  </si>
  <si>
    <t>МО "Арылахский наслег" КФХ "Олом" (ИП Старостин А.П.)</t>
  </si>
  <si>
    <t>МО "Сартанский наслег"
ИП Горохов Евгений Николаевич</t>
  </si>
  <si>
    <t>с. Юнкюр</t>
  </si>
  <si>
    <t>с. Суордах</t>
  </si>
  <si>
    <t>ИП Слепцов Михаил Викторович</t>
  </si>
  <si>
    <t>МО "Дулгалахский наслег"
ИП Слепцов Никилий Афанасьевич</t>
  </si>
  <si>
    <t>с. Дулгалах</t>
  </si>
  <si>
    <t>МО "Табалахский наслег"</t>
  </si>
  <si>
    <t>с. Улахан-Кюель</t>
  </si>
  <si>
    <t xml:space="preserve">МО "Эгинский наслег" </t>
  </si>
  <si>
    <t>с. Сайдыы</t>
  </si>
  <si>
    <t>с. Осохтох</t>
  </si>
  <si>
    <t>МО "Эльгесский наслег"</t>
  </si>
  <si>
    <t>с. Хайысардах</t>
  </si>
  <si>
    <t>МО "Барыласский наслег"</t>
  </si>
  <si>
    <t>с. Барылас</t>
  </si>
  <si>
    <t>Филиал "Белогорская нефтебаза",  РС(Я),  Абыйский район, пгт. Белая Гора, ул.Ефимова, д.23.</t>
  </si>
  <si>
    <t>Абыйский</t>
  </si>
  <si>
    <t>Администрация МО СП"Абыйский наслег"</t>
  </si>
  <si>
    <t>с. Абый</t>
  </si>
  <si>
    <t xml:space="preserve">Глава КФХ 
Слепцов Иван Иванович </t>
  </si>
  <si>
    <t>с. Деску</t>
  </si>
  <si>
    <t xml:space="preserve">ИП Зырянова Ренгина Фазыльяновна </t>
  </si>
  <si>
    <t>с. Сыаганнах</t>
  </si>
  <si>
    <t>ИП Старостина Евдокия Викторовна
(МО "Мугурдахский")</t>
  </si>
  <si>
    <t>Администрация МО СП "Уолбутский наслег"</t>
  </si>
  <si>
    <t>с. Кенг - Кюель</t>
  </si>
  <si>
    <t>Администрация Майорский наслег Абыйский</t>
  </si>
  <si>
    <t>с. Куберганя</t>
  </si>
  <si>
    <t>Аллайховский</t>
  </si>
  <si>
    <t>Администрация МО СП "Быягнырский наслег"</t>
  </si>
  <si>
    <t>с. Нычалах</t>
  </si>
  <si>
    <t>Администрация МО СП "Юкагирский наслег"</t>
  </si>
  <si>
    <t>с. Оленегорск</t>
  </si>
  <si>
    <t>МО "Береляхский наслег"</t>
  </si>
  <si>
    <t>с. Чкалов</t>
  </si>
  <si>
    <t>Момский</t>
  </si>
  <si>
    <t>с. Чумпу-Кытыл</t>
  </si>
  <si>
    <t>МО "Чыбагалахский национальный наслег"</t>
  </si>
  <si>
    <t>п. Кулун-Ельбют</t>
  </si>
  <si>
    <t>МО " Соболохский национальный наслег (ИП Соркомов ДА)</t>
  </si>
  <si>
    <t>с. Соболох</t>
  </si>
  <si>
    <t>Филиал "Уст-Куйгинская нефтебаза", РС(Я), Усть-Янский район, .п Усть-Куйга, ул Нефтянников, д 12</t>
  </si>
  <si>
    <t>Усть-Янский</t>
  </si>
  <si>
    <t>с. Юкагир</t>
  </si>
  <si>
    <t>с. Тумат</t>
  </si>
  <si>
    <t>МО "Туматский нац. наслег" ИП Рожина Надежда Ивановна</t>
  </si>
  <si>
    <t>ИП Томский Эдуард Юрьевич</t>
  </si>
  <si>
    <t>с. Хайыр</t>
  </si>
  <si>
    <t>с. Усть-Янск</t>
  </si>
  <si>
    <t>МО "Силянняхский национальный наслег"</t>
  </si>
  <si>
    <t>с. Сайылык</t>
  </si>
  <si>
    <t>Верхневилюйский</t>
  </si>
  <si>
    <t>Администрация МО "Кырыкыйский наслег"</t>
  </si>
  <si>
    <t>с. Кырыкый</t>
  </si>
  <si>
    <t xml:space="preserve">МО "Магасский наслег" </t>
  </si>
  <si>
    <t>с. Харбала</t>
  </si>
  <si>
    <t>МО "Туобуйинский наслег"</t>
  </si>
  <si>
    <t>с. Туобуя</t>
  </si>
  <si>
    <t>Вилюйский</t>
  </si>
  <si>
    <t>ИП Лукин Люциан Петрович, Югюлятский наслег</t>
  </si>
  <si>
    <t>с. Кюбяинде</t>
  </si>
  <si>
    <t>Сунтарский</t>
  </si>
  <si>
    <t>МО "Вилючанский наслег"</t>
  </si>
  <si>
    <t>с. Хордогой</t>
  </si>
  <si>
    <t>Филиал "Ленская нефтебаза", РС (Я), г.Ленск, ул.Победы, д. 82</t>
  </si>
  <si>
    <t>Оленекский</t>
  </si>
  <si>
    <t xml:space="preserve">МУ Жилиндинский </t>
  </si>
  <si>
    <t>с. Жилинда</t>
  </si>
  <si>
    <t>Анабарский</t>
  </si>
  <si>
    <t>МАУ "Комтехсервис" МО "Юрюнг-Хаинский национальный (долганский) наслег"</t>
  </si>
  <si>
    <t>с. Юрюнг-Хая</t>
  </si>
  <si>
    <t>Филиал "Ленская нефтебаза", РС (Я), г.Ленск, ул.Победы, д. 83</t>
  </si>
  <si>
    <t>с. Саскылах</t>
  </si>
  <si>
    <t>Оленекский район</t>
  </si>
  <si>
    <t>КАЗС с. Оленек</t>
  </si>
  <si>
    <t>с. Оленек</t>
  </si>
  <si>
    <t>Шологонский национальный наслег</t>
  </si>
  <si>
    <t>с. Эйик</t>
  </si>
  <si>
    <t xml:space="preserve">Администрация Вилючанский наслег </t>
  </si>
  <si>
    <t>Булунский</t>
  </si>
  <si>
    <t>СП "Быковский нац.наслег"</t>
  </si>
  <si>
    <t>с. Быковский</t>
  </si>
  <si>
    <t xml:space="preserve">Администрация сельского поселения "Булунский национальный (эвенкийский) наслег" </t>
  </si>
  <si>
    <t>с. Кюсюр</t>
  </si>
  <si>
    <t xml:space="preserve">МУП "Борогонское" </t>
  </si>
  <si>
    <t>с. Намы</t>
  </si>
  <si>
    <t xml:space="preserve">МО "Сиктяхский наслег" </t>
  </si>
  <si>
    <t>с. Сиктях</t>
  </si>
  <si>
    <t>Кобяйский</t>
  </si>
  <si>
    <t>ИП Поляитинский Иван Дмитриевич</t>
  </si>
  <si>
    <t>с. Аргас</t>
  </si>
  <si>
    <t>Администрация МО "Тыайинский наслег"</t>
  </si>
  <si>
    <t>с. Тыайа</t>
  </si>
  <si>
    <t>с. Ситтэ</t>
  </si>
  <si>
    <t>МО Кировский эвенкийский национальный наслег</t>
  </si>
  <si>
    <t>с. Батамай</t>
  </si>
  <si>
    <t>с. Сегян-Кюель</t>
  </si>
  <si>
    <t>с. Себян-Кюель</t>
  </si>
  <si>
    <t>с. Чагда</t>
  </si>
  <si>
    <t>Администрация МО "Арыктахский наслег" Кобяйского улуса РС(Я)</t>
  </si>
  <si>
    <t>с. Люксюгюн</t>
  </si>
  <si>
    <t>с. Арыктах</t>
  </si>
  <si>
    <t>с. Багадя</t>
  </si>
  <si>
    <t>Жиганский</t>
  </si>
  <si>
    <t>МО "Бестяхский наслег"</t>
  </si>
  <si>
    <t>с. Бестях</t>
  </si>
  <si>
    <t>ЭМО "Кыстатыам"</t>
  </si>
  <si>
    <t>с. Кыстатыам</t>
  </si>
  <si>
    <t>Филиал "Якутская нефтебаза", РС(Я), Якутск г, Жатай п, Строда ул, дом № 12</t>
  </si>
  <si>
    <t>Филиал "Якутская нефтебаза", РС(Я), Якутск г, Жатай п, Строда ул, дом № 13</t>
  </si>
  <si>
    <t>Филиал "Уст-Куйгинская", РС(Я), Усть-Янский район, .п Усть-Куйга, ул Нефтянников, д 12</t>
  </si>
  <si>
    <t>Уст-Куйгинская</t>
  </si>
  <si>
    <t>Порожняя тара</t>
  </si>
  <si>
    <t>"Жиганская нефтебаза" Жиганский район 
с. Жиганск, ул. Молодежная, 24</t>
  </si>
  <si>
    <t>Жиганская нефтебаза</t>
  </si>
  <si>
    <t>"Сангарская нефтебаза" Кобяйский район, 
п. Сангар, 
мкр. Нефтебаза, 9</t>
  </si>
  <si>
    <t>Сангарская нефтебаза</t>
  </si>
  <si>
    <t>Томпонский</t>
  </si>
  <si>
    <t>"Хандыгская нефтебаза" 
Томпонский район, 
п. Хандыга 
ул. Кычкина, 46 "б"</t>
  </si>
  <si>
    <t>Хандыгская нефтебаза</t>
  </si>
  <si>
    <t>СХПК "Кытыл" (МО "Тебюляхский нац. наслег")</t>
  </si>
  <si>
    <t>МУП "Булунское"</t>
  </si>
  <si>
    <t>ООО "Амыкаан"</t>
  </si>
  <si>
    <t>МО "Люччегинский 1-й наслег" (СХПК "Луучун")</t>
  </si>
  <si>
    <t>МО "Люччегинский 2-й наслег" ИП Кононов И.И.</t>
  </si>
  <si>
    <t>Филиал "Батагайская нефтебаза", РС(Я), Верхоянский у, Батагай пгт, Чолбонская ул, дом № 21</t>
  </si>
  <si>
    <t>Филиал "Батагайская нефтебаза", РС(Я), Верхоянский у, Батагай пгт, Чолбонская ул, дом № 22</t>
  </si>
  <si>
    <t>с. Боронук</t>
  </si>
  <si>
    <t xml:space="preserve"> МО "Бабушкинский наслег"  ИП Юмшанов А.Е.</t>
  </si>
  <si>
    <t>Филиал "Уст-Куйгинская нефтебаза", РС(Я), Усть-Янский район, .п Усть-Куйга, ул Нефтянников, д 11</t>
  </si>
  <si>
    <t>Алданский</t>
  </si>
  <si>
    <t>МО "Национальный наслег Анамы"</t>
  </si>
  <si>
    <t>с. Кутана</t>
  </si>
  <si>
    <t xml:space="preserve">МО "Чагдинский наслег" </t>
  </si>
  <si>
    <t>с. Чагда</t>
  </si>
  <si>
    <t xml:space="preserve">Приложение № 1 к  Документации по проведению состязательной закупки в электронной форме на перевозку тарированных нефтепродуктов автомобильным транспортом до населенных пунктов 
Республики Саха (Якутия) в 2025 году </t>
  </si>
  <si>
    <t>Амгинский</t>
  </si>
  <si>
    <t>с. Сулгаччы</t>
  </si>
  <si>
    <t>МО Сулгачинский наслег ИП Дыдаев Н.Г.</t>
  </si>
  <si>
    <t>Усть-Аладанский</t>
  </si>
  <si>
    <t>МО Оспехский наслег</t>
  </si>
  <si>
    <t>с. Дыгдал</t>
  </si>
  <si>
    <t>Линдинский наслег</t>
  </si>
  <si>
    <t>с. Баханай</t>
  </si>
  <si>
    <t>ВСЕГО:</t>
  </si>
  <si>
    <t>РОКМНС "Балыксыт"</t>
  </si>
  <si>
    <t>МУП Комуслуги</t>
  </si>
  <si>
    <t>МУП Арктика</t>
  </si>
  <si>
    <t>МО "Нижилинский наслег</t>
  </si>
  <si>
    <t>с. Мастах</t>
  </si>
  <si>
    <t>ООО Тутул
с. Батагай-Алыта</t>
  </si>
  <si>
    <t>МО Верхне-Бытантайский наслег</t>
  </si>
  <si>
    <t>СП Юкагирский национальный наслег</t>
  </si>
  <si>
    <t xml:space="preserve">МО "Омолойский наслег ООО "Теплодар" </t>
  </si>
  <si>
    <t>СХПК КМНС "Усть-Яна"</t>
  </si>
  <si>
    <t>МО "Сургулукский наслег"</t>
  </si>
  <si>
    <t xml:space="preserve">СП "Борогонский наслег"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</si>
</sst>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₽_-;\-* #,##0.00\ _₽_-;_-* &quot;-&quot;??\ _₽_-;_-@_-"/>
    <numFmt numFmtId="164" formatCode="#,##0.000"/>
    <numFmt numFmtId="165" formatCode="_-* #,##0.000\ _₽_-;\-* #,##0.000\ _₽_-;_-* &quot;-&quot;???\ _₽_-;_-@_-"/>
    <numFmt numFmtId="166" formatCode="#,##0.00_ ;\-#,##0.00\ "/>
    <numFmt numFmtId="167" formatCode="_-* #,##0\ _₽_-;\-* #,##0\ _₽_-;_-* &quot;-&quot;??\ _₽_-;_-@_-"/>
    <numFmt numFmtId="168" formatCode="_-* #,##0.0000\ _₽_-;\-* #,##0.0000\ _₽_-;_-* &quot;-&quot;???\ _₽_-;_-@_-"/>
    <numFmt numFmtId="169" formatCode="0.0000"/>
    <numFmt numFmtId="170" formatCode="_-* #,##0.000\ _₽_-;\-* #,##0.000\ _₽_-;_-* &quot;-&quot;??\ _₽_-;_-@_-"/>
    <numFmt numFmtId="171" formatCode="_-* #,##0.0000\ _₽_-;\-* #,##0.00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0" fontId="5" fillId="0" borderId="1" xfId="1" applyNumberFormat="1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/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vertical="center"/>
    </xf>
    <xf numFmtId="171" fontId="6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70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6" fillId="0" borderId="1" xfId="1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7" fontId="5" fillId="0" borderId="1" xfId="1" applyNumberFormat="1" applyFont="1" applyFill="1" applyBorder="1" applyAlignment="1">
      <alignment horizontal="right" vertical="center" wrapText="1"/>
    </xf>
    <xf numFmtId="171" fontId="3" fillId="0" borderId="1" xfId="1" applyNumberFormat="1" applyFont="1" applyFill="1" applyBorder="1" applyAlignment="1">
      <alignment horizontal="right" vertical="center" wrapText="1"/>
    </xf>
    <xf numFmtId="171" fontId="3" fillId="0" borderId="1" xfId="0" applyNumberFormat="1" applyFont="1" applyFill="1" applyBorder="1" applyAlignment="1">
      <alignment horizontal="right" vertical="center" wrapText="1"/>
    </xf>
    <xf numFmtId="171" fontId="4" fillId="0" borderId="1" xfId="1" applyNumberFormat="1" applyFont="1" applyFill="1" applyBorder="1" applyAlignment="1">
      <alignment horizontal="right" vertical="center" wrapText="1"/>
    </xf>
    <xf numFmtId="171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68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/>
    </xf>
    <xf numFmtId="169" fontId="3" fillId="0" borderId="1" xfId="0" applyNumberFormat="1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horizontal="right" vertical="center"/>
    </xf>
    <xf numFmtId="171" fontId="6" fillId="0" borderId="1" xfId="1" applyNumberFormat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170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67" fontId="3" fillId="0" borderId="1" xfId="1" applyNumberFormat="1" applyFont="1" applyFill="1" applyBorder="1" applyAlignment="1">
      <alignment horizontal="right" vertical="center" wrapText="1"/>
    </xf>
    <xf numFmtId="167" fontId="4" fillId="0" borderId="1" xfId="1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170" fontId="3" fillId="0" borderId="1" xfId="0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0" fontId="3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43" fontId="7" fillId="0" borderId="1" xfId="1" applyFont="1" applyFill="1" applyBorder="1" applyAlignment="1">
      <alignment horizontal="center" vertical="center"/>
    </xf>
    <xf numFmtId="0" fontId="8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/>
    </xf>
    <xf numFmtId="4" fontId="3" fillId="0" borderId="1" xfId="1" applyNumberFormat="1" applyFont="1" applyFill="1" applyBorder="1" applyAlignment="1">
      <alignment vertical="center" wrapText="1"/>
    </xf>
    <xf numFmtId="4" fontId="3" fillId="0" borderId="1" xfId="1" applyNumberFormat="1" applyFont="1" applyFill="1" applyBorder="1" applyAlignment="1">
      <alignment vertical="center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16"/>
  <sheetViews>
    <sheetView tabSelected="1" zoomScale="71" zoomScaleNormal="71" workbookViewId="0">
      <selection activeCell="B3" sqref="B3"/>
    </sheetView>
  </sheetViews>
  <sheetFormatPr defaultColWidth="9.140625" defaultRowHeight="15.75" x14ac:dyDescent="0.25"/>
  <cols>
    <col min="1" max="1" width="10.28515625" style="11" customWidth="1"/>
    <col min="2" max="2" width="33.5703125" style="12" customWidth="1"/>
    <col min="3" max="3" width="23.140625" style="12" bestFit="1" customWidth="1"/>
    <col min="4" max="4" width="37.42578125" style="15" customWidth="1"/>
    <col min="5" max="5" width="19.5703125" style="12" customWidth="1"/>
    <col min="6" max="6" width="18" style="14" customWidth="1"/>
    <col min="7" max="7" width="15.5703125" style="14" customWidth="1"/>
    <col min="8" max="8" width="21" style="14" customWidth="1"/>
    <col min="9" max="9" width="19.5703125" style="23" customWidth="1"/>
    <col min="10" max="10" width="28.85546875" style="14" customWidth="1"/>
    <col min="11" max="11" width="21.85546875" style="14" customWidth="1"/>
    <col min="12" max="12" width="23.42578125" style="14" customWidth="1"/>
    <col min="13" max="13" width="26.28515625" style="10" customWidth="1"/>
    <col min="14" max="14" width="28.42578125" style="10" customWidth="1"/>
    <col min="15" max="17" width="20.28515625" style="10" customWidth="1"/>
    <col min="18" max="16384" width="9.140625" style="10"/>
  </cols>
  <sheetData>
    <row r="1" spans="1:14" ht="75" customHeight="1" x14ac:dyDescent="0.25">
      <c r="C1" s="13"/>
      <c r="D1" s="13"/>
      <c r="E1" s="13"/>
      <c r="G1" s="76" t="s">
        <v>187</v>
      </c>
      <c r="H1" s="76"/>
      <c r="I1" s="76"/>
      <c r="J1" s="76"/>
      <c r="K1" s="76"/>
      <c r="L1" s="76"/>
      <c r="M1" s="76"/>
    </row>
    <row r="2" spans="1:14" ht="77.25" customHeight="1" x14ac:dyDescent="0.25">
      <c r="A2" s="1" t="s">
        <v>0</v>
      </c>
      <c r="B2" s="1" t="s">
        <v>1</v>
      </c>
      <c r="C2" s="1" t="s">
        <v>11</v>
      </c>
      <c r="D2" s="1" t="s">
        <v>12</v>
      </c>
      <c r="E2" s="1" t="s">
        <v>2</v>
      </c>
      <c r="F2" s="2" t="s">
        <v>3</v>
      </c>
      <c r="G2" s="2" t="s">
        <v>4</v>
      </c>
      <c r="H2" s="3" t="s">
        <v>5</v>
      </c>
      <c r="I2" s="3" t="s">
        <v>6</v>
      </c>
      <c r="J2" s="3" t="s">
        <v>7</v>
      </c>
      <c r="K2" s="1" t="s">
        <v>8</v>
      </c>
      <c r="L2" s="3" t="s">
        <v>9</v>
      </c>
      <c r="M2" s="3" t="s">
        <v>10</v>
      </c>
      <c r="N2" s="10" t="s">
        <v>37</v>
      </c>
    </row>
    <row r="3" spans="1:14" ht="63" x14ac:dyDescent="0.25">
      <c r="A3" s="75">
        <v>1</v>
      </c>
      <c r="B3" s="9" t="s">
        <v>67</v>
      </c>
      <c r="C3" s="17" t="s">
        <v>68</v>
      </c>
      <c r="D3" s="6" t="s">
        <v>69</v>
      </c>
      <c r="E3" s="17" t="s">
        <v>70</v>
      </c>
      <c r="F3" s="37">
        <v>25.056000000000001</v>
      </c>
      <c r="G3" s="38">
        <v>1.7712000000000001</v>
      </c>
      <c r="H3" s="39">
        <v>3</v>
      </c>
      <c r="I3" s="39">
        <v>6</v>
      </c>
      <c r="J3" s="40">
        <v>32.827200000000005</v>
      </c>
      <c r="K3" s="29">
        <v>71.819999999999993</v>
      </c>
      <c r="L3" s="29">
        <v>41.69</v>
      </c>
      <c r="M3" s="41">
        <v>98290.407821759989</v>
      </c>
    </row>
    <row r="4" spans="1:14" ht="63" x14ac:dyDescent="0.25">
      <c r="A4" s="75"/>
      <c r="B4" s="9" t="s">
        <v>67</v>
      </c>
      <c r="C4" s="17" t="s">
        <v>68</v>
      </c>
      <c r="D4" s="6" t="s">
        <v>71</v>
      </c>
      <c r="E4" s="36" t="s">
        <v>72</v>
      </c>
      <c r="F4" s="37">
        <v>8.3520000000000003</v>
      </c>
      <c r="G4" s="38">
        <v>0.59040000000000004</v>
      </c>
      <c r="H4" s="39">
        <v>1</v>
      </c>
      <c r="I4" s="39">
        <v>2</v>
      </c>
      <c r="J4" s="40">
        <v>10.942400000000001</v>
      </c>
      <c r="K4" s="29">
        <v>96.82</v>
      </c>
      <c r="L4" s="29">
        <v>36.71</v>
      </c>
      <c r="M4" s="41">
        <v>38892.15869728</v>
      </c>
    </row>
    <row r="5" spans="1:14" ht="63" x14ac:dyDescent="0.25">
      <c r="A5" s="75"/>
      <c r="B5" s="9" t="s">
        <v>67</v>
      </c>
      <c r="C5" s="17" t="s">
        <v>68</v>
      </c>
      <c r="D5" s="6" t="s">
        <v>73</v>
      </c>
      <c r="E5" s="35" t="s">
        <v>74</v>
      </c>
      <c r="F5" s="37">
        <v>42.192000000000007</v>
      </c>
      <c r="G5" s="38">
        <v>2.952</v>
      </c>
      <c r="H5" s="39">
        <v>5</v>
      </c>
      <c r="I5" s="39">
        <v>10</v>
      </c>
      <c r="J5" s="40">
        <v>55.144000000000005</v>
      </c>
      <c r="K5" s="29">
        <v>142.82</v>
      </c>
      <c r="L5" s="42">
        <v>32.1</v>
      </c>
      <c r="M5" s="41">
        <v>252808.88116800002</v>
      </c>
    </row>
    <row r="6" spans="1:14" ht="63" x14ac:dyDescent="0.25">
      <c r="A6" s="75"/>
      <c r="B6" s="9" t="s">
        <v>67</v>
      </c>
      <c r="C6" s="17" t="s">
        <v>68</v>
      </c>
      <c r="D6" s="6" t="s">
        <v>75</v>
      </c>
      <c r="E6" s="17" t="s">
        <v>74</v>
      </c>
      <c r="F6" s="37">
        <v>16.704000000000001</v>
      </c>
      <c r="G6" s="38">
        <v>1.1808000000000001</v>
      </c>
      <c r="H6" s="39">
        <v>2</v>
      </c>
      <c r="I6" s="39">
        <v>4</v>
      </c>
      <c r="J6" s="40">
        <v>21.884800000000002</v>
      </c>
      <c r="K6" s="29">
        <v>142.82</v>
      </c>
      <c r="L6" s="42">
        <v>32.1</v>
      </c>
      <c r="M6" s="41">
        <v>100331.34706560001</v>
      </c>
    </row>
    <row r="7" spans="1:14" ht="63" x14ac:dyDescent="0.25">
      <c r="A7" s="75"/>
      <c r="B7" s="9" t="s">
        <v>67</v>
      </c>
      <c r="C7" s="17" t="s">
        <v>68</v>
      </c>
      <c r="D7" s="6" t="s">
        <v>76</v>
      </c>
      <c r="E7" s="17" t="s">
        <v>77</v>
      </c>
      <c r="F7" s="37">
        <v>8.3520000000000003</v>
      </c>
      <c r="G7" s="38">
        <v>0.59040000000000004</v>
      </c>
      <c r="H7" s="39">
        <v>1</v>
      </c>
      <c r="I7" s="39">
        <v>2</v>
      </c>
      <c r="J7" s="40">
        <v>10.942400000000001</v>
      </c>
      <c r="K7" s="42">
        <v>90</v>
      </c>
      <c r="L7" s="42">
        <v>37.79</v>
      </c>
      <c r="M7" s="41">
        <v>37216.196640000002</v>
      </c>
    </row>
    <row r="8" spans="1:14" ht="63" x14ac:dyDescent="0.25">
      <c r="A8" s="75"/>
      <c r="B8" s="9" t="s">
        <v>67</v>
      </c>
      <c r="C8" s="17" t="s">
        <v>68</v>
      </c>
      <c r="D8" s="6" t="s">
        <v>78</v>
      </c>
      <c r="E8" s="36" t="s">
        <v>79</v>
      </c>
      <c r="F8" s="37">
        <v>33.624000000000002</v>
      </c>
      <c r="G8" s="38">
        <v>2.3616000000000001</v>
      </c>
      <c r="H8" s="39">
        <v>4</v>
      </c>
      <c r="I8" s="39">
        <v>8</v>
      </c>
      <c r="J8" s="40">
        <v>43.985600000000005</v>
      </c>
      <c r="K8" s="29">
        <v>174</v>
      </c>
      <c r="L8" s="43">
        <v>30.63</v>
      </c>
      <c r="M8" s="41">
        <v>234426.53347200001</v>
      </c>
    </row>
    <row r="9" spans="1:14" ht="63" x14ac:dyDescent="0.25">
      <c r="A9" s="75"/>
      <c r="B9" s="9" t="s">
        <v>67</v>
      </c>
      <c r="C9" s="35" t="s">
        <v>80</v>
      </c>
      <c r="D9" s="6" t="s">
        <v>81</v>
      </c>
      <c r="E9" s="35" t="s">
        <v>82</v>
      </c>
      <c r="F9" s="37">
        <v>16.704000000000001</v>
      </c>
      <c r="G9" s="38">
        <v>1.1808000000000001</v>
      </c>
      <c r="H9" s="39">
        <v>2</v>
      </c>
      <c r="I9" s="39">
        <v>4</v>
      </c>
      <c r="J9" s="40">
        <v>21.884800000000002</v>
      </c>
      <c r="K9" s="29">
        <v>609</v>
      </c>
      <c r="L9" s="29">
        <v>26.89</v>
      </c>
      <c r="M9" s="41">
        <v>358385.70364800002</v>
      </c>
    </row>
    <row r="10" spans="1:14" ht="63" x14ac:dyDescent="0.25">
      <c r="A10" s="75"/>
      <c r="B10" s="9" t="s">
        <v>67</v>
      </c>
      <c r="C10" s="35" t="s">
        <v>80</v>
      </c>
      <c r="D10" s="6" t="s">
        <v>83</v>
      </c>
      <c r="E10" s="35" t="s">
        <v>84</v>
      </c>
      <c r="F10" s="37">
        <v>33.408000000000001</v>
      </c>
      <c r="G10" s="38">
        <v>2.3616000000000001</v>
      </c>
      <c r="H10" s="39">
        <v>4</v>
      </c>
      <c r="I10" s="39">
        <v>8</v>
      </c>
      <c r="J10" s="40">
        <v>43.769600000000004</v>
      </c>
      <c r="K10" s="29">
        <v>259</v>
      </c>
      <c r="L10" s="29">
        <v>27.93</v>
      </c>
      <c r="M10" s="41">
        <v>316623.59635200002</v>
      </c>
    </row>
    <row r="11" spans="1:14" ht="63" x14ac:dyDescent="0.25">
      <c r="A11" s="75"/>
      <c r="B11" s="9" t="s">
        <v>67</v>
      </c>
      <c r="C11" s="17" t="s">
        <v>80</v>
      </c>
      <c r="D11" s="6" t="s">
        <v>85</v>
      </c>
      <c r="E11" s="17" t="s">
        <v>86</v>
      </c>
      <c r="F11" s="37">
        <v>33.408000000000001</v>
      </c>
      <c r="G11" s="38">
        <v>2.3616000000000001</v>
      </c>
      <c r="H11" s="44">
        <v>4</v>
      </c>
      <c r="I11" s="44">
        <v>8</v>
      </c>
      <c r="J11" s="40">
        <v>43.769600000000004</v>
      </c>
      <c r="K11" s="29">
        <v>575</v>
      </c>
      <c r="L11" s="29">
        <v>24.88</v>
      </c>
      <c r="M11" s="41">
        <v>626167.89760000003</v>
      </c>
    </row>
    <row r="12" spans="1:14" ht="63" x14ac:dyDescent="0.25">
      <c r="A12" s="75"/>
      <c r="B12" s="9" t="s">
        <v>67</v>
      </c>
      <c r="C12" s="17" t="s">
        <v>87</v>
      </c>
      <c r="D12" s="6" t="s">
        <v>172</v>
      </c>
      <c r="E12" s="17" t="s">
        <v>88</v>
      </c>
      <c r="F12" s="37">
        <v>33.624000000000002</v>
      </c>
      <c r="G12" s="38">
        <v>2.3616000000000001</v>
      </c>
      <c r="H12" s="39">
        <v>4</v>
      </c>
      <c r="I12" s="39">
        <v>8</v>
      </c>
      <c r="J12" s="40">
        <v>43.985600000000005</v>
      </c>
      <c r="K12" s="29">
        <v>586</v>
      </c>
      <c r="L12" s="42">
        <v>24.84</v>
      </c>
      <c r="M12" s="41">
        <v>640264.95014400012</v>
      </c>
    </row>
    <row r="13" spans="1:14" ht="63" x14ac:dyDescent="0.25">
      <c r="A13" s="75"/>
      <c r="B13" s="9" t="s">
        <v>67</v>
      </c>
      <c r="C13" s="17" t="s">
        <v>87</v>
      </c>
      <c r="D13" s="6" t="s">
        <v>89</v>
      </c>
      <c r="E13" s="17" t="s">
        <v>90</v>
      </c>
      <c r="F13" s="37">
        <v>16.704000000000001</v>
      </c>
      <c r="G13" s="38">
        <v>1.1808000000000001</v>
      </c>
      <c r="H13" s="44">
        <v>2</v>
      </c>
      <c r="I13" s="44">
        <v>4</v>
      </c>
      <c r="J13" s="40">
        <v>21.884800000000002</v>
      </c>
      <c r="K13" s="29">
        <v>351</v>
      </c>
      <c r="L13" s="29">
        <v>26.47</v>
      </c>
      <c r="M13" s="41">
        <v>203331.02025600002</v>
      </c>
    </row>
    <row r="14" spans="1:14" ht="63" x14ac:dyDescent="0.25">
      <c r="A14" s="75"/>
      <c r="B14" s="9" t="s">
        <v>67</v>
      </c>
      <c r="C14" s="17" t="s">
        <v>87</v>
      </c>
      <c r="D14" s="6" t="s">
        <v>91</v>
      </c>
      <c r="E14" s="17" t="s">
        <v>92</v>
      </c>
      <c r="F14" s="37">
        <v>16.704000000000001</v>
      </c>
      <c r="G14" s="38">
        <v>1.1808000000000001</v>
      </c>
      <c r="H14" s="39">
        <v>2</v>
      </c>
      <c r="I14" s="39">
        <v>4</v>
      </c>
      <c r="J14" s="40">
        <v>21.884800000000002</v>
      </c>
      <c r="K14" s="29">
        <v>462</v>
      </c>
      <c r="L14" s="42">
        <v>25.6</v>
      </c>
      <c r="M14" s="41">
        <v>258835.90656000003</v>
      </c>
    </row>
    <row r="15" spans="1:14" s="21" customFormat="1" ht="25.5" customHeight="1" x14ac:dyDescent="0.25">
      <c r="A15" s="31"/>
      <c r="B15" s="9"/>
      <c r="C15" s="17"/>
      <c r="D15" s="6"/>
      <c r="E15" s="17"/>
      <c r="F15" s="45">
        <v>284.83199999999999</v>
      </c>
      <c r="G15" s="46"/>
      <c r="H15" s="47"/>
      <c r="I15" s="47"/>
      <c r="J15" s="48">
        <v>372.90560000000005</v>
      </c>
      <c r="K15" s="49"/>
      <c r="L15" s="49"/>
      <c r="M15" s="41">
        <v>3165574.5994246402</v>
      </c>
    </row>
    <row r="16" spans="1:14" s="18" customFormat="1" ht="47.25" x14ac:dyDescent="0.25">
      <c r="A16" s="75">
        <v>2</v>
      </c>
      <c r="B16" s="17" t="s">
        <v>36</v>
      </c>
      <c r="C16" s="17" t="s">
        <v>13</v>
      </c>
      <c r="D16" s="6" t="s">
        <v>34</v>
      </c>
      <c r="E16" s="17" t="s">
        <v>35</v>
      </c>
      <c r="F16" s="37">
        <v>33.408000000000001</v>
      </c>
      <c r="G16" s="50">
        <v>6.8486400000000003E-2</v>
      </c>
      <c r="H16" s="29">
        <v>4</v>
      </c>
      <c r="I16" s="29">
        <v>8</v>
      </c>
      <c r="J16" s="40">
        <v>41.476486399999999</v>
      </c>
      <c r="K16" s="29">
        <v>475</v>
      </c>
      <c r="L16" s="43">
        <v>25.51</v>
      </c>
      <c r="M16" s="41">
        <v>502580.95483040006</v>
      </c>
    </row>
    <row r="17" spans="1:13" ht="47.25" x14ac:dyDescent="0.25">
      <c r="A17" s="75"/>
      <c r="B17" s="17" t="s">
        <v>36</v>
      </c>
      <c r="C17" s="17" t="s">
        <v>13</v>
      </c>
      <c r="D17" s="6" t="s">
        <v>27</v>
      </c>
      <c r="E17" s="35" t="s">
        <v>14</v>
      </c>
      <c r="F17" s="37">
        <v>33.408000000000001</v>
      </c>
      <c r="G17" s="50">
        <v>6.8486400000000003E-2</v>
      </c>
      <c r="H17" s="29">
        <v>4</v>
      </c>
      <c r="I17" s="29">
        <v>8</v>
      </c>
      <c r="J17" s="40">
        <v>41.476486399999999</v>
      </c>
      <c r="K17" s="29">
        <v>234</v>
      </c>
      <c r="L17" s="43">
        <v>28.52</v>
      </c>
      <c r="M17" s="41">
        <v>276800.79775795201</v>
      </c>
    </row>
    <row r="18" spans="1:13" ht="47.25" x14ac:dyDescent="0.25">
      <c r="A18" s="75"/>
      <c r="B18" s="17" t="s">
        <v>36</v>
      </c>
      <c r="C18" s="17" t="s">
        <v>32</v>
      </c>
      <c r="D18" s="6" t="s">
        <v>24</v>
      </c>
      <c r="E18" s="36" t="s">
        <v>25</v>
      </c>
      <c r="F18" s="37">
        <v>17.079000000000001</v>
      </c>
      <c r="G18" s="50">
        <v>0.28306195000000006</v>
      </c>
      <c r="H18" s="29">
        <v>2</v>
      </c>
      <c r="I18" s="29">
        <v>4</v>
      </c>
      <c r="J18" s="40">
        <v>21.362061950000001</v>
      </c>
      <c r="K18" s="29">
        <v>411</v>
      </c>
      <c r="L18" s="42">
        <v>25.88</v>
      </c>
      <c r="M18" s="41">
        <v>227221.417102326</v>
      </c>
    </row>
    <row r="19" spans="1:13" ht="47.25" x14ac:dyDescent="0.25">
      <c r="A19" s="75"/>
      <c r="B19" s="17" t="s">
        <v>36</v>
      </c>
      <c r="C19" s="17" t="s">
        <v>15</v>
      </c>
      <c r="D19" s="6" t="s">
        <v>28</v>
      </c>
      <c r="E19" s="35" t="s">
        <v>18</v>
      </c>
      <c r="F19" s="37">
        <v>50.112000000000002</v>
      </c>
      <c r="G19" s="50">
        <v>0.10272960000000002</v>
      </c>
      <c r="H19" s="29">
        <v>6</v>
      </c>
      <c r="I19" s="29">
        <v>12</v>
      </c>
      <c r="J19" s="40">
        <v>62.214729600000005</v>
      </c>
      <c r="K19" s="29">
        <v>141</v>
      </c>
      <c r="L19" s="43">
        <v>32.22</v>
      </c>
      <c r="M19" s="41">
        <v>282642.760867392</v>
      </c>
    </row>
    <row r="20" spans="1:13" ht="47.25" x14ac:dyDescent="0.25">
      <c r="A20" s="75"/>
      <c r="B20" s="17" t="s">
        <v>36</v>
      </c>
      <c r="C20" s="17" t="s">
        <v>15</v>
      </c>
      <c r="D20" s="6" t="s">
        <v>33</v>
      </c>
      <c r="E20" s="36" t="s">
        <v>23</v>
      </c>
      <c r="F20" s="37">
        <v>16.704000000000001</v>
      </c>
      <c r="G20" s="50">
        <v>3.4243200000000001E-2</v>
      </c>
      <c r="H20" s="29">
        <v>2</v>
      </c>
      <c r="I20" s="29">
        <v>4</v>
      </c>
      <c r="J20" s="40">
        <v>20.738243199999999</v>
      </c>
      <c r="K20" s="29">
        <v>185</v>
      </c>
      <c r="L20" s="43">
        <v>30.14</v>
      </c>
      <c r="M20" s="41">
        <v>115634.37025887999</v>
      </c>
    </row>
    <row r="21" spans="1:13" ht="47.25" x14ac:dyDescent="0.25">
      <c r="A21" s="75"/>
      <c r="B21" s="17" t="s">
        <v>36</v>
      </c>
      <c r="C21" s="17" t="s">
        <v>15</v>
      </c>
      <c r="D21" s="6" t="s">
        <v>29</v>
      </c>
      <c r="E21" s="35" t="s">
        <v>21</v>
      </c>
      <c r="F21" s="37">
        <v>33.558</v>
      </c>
      <c r="G21" s="50">
        <v>0.16801390000000002</v>
      </c>
      <c r="H21" s="29">
        <v>4</v>
      </c>
      <c r="I21" s="29">
        <v>8</v>
      </c>
      <c r="J21" s="40">
        <v>41.726013899999998</v>
      </c>
      <c r="K21" s="29">
        <v>228</v>
      </c>
      <c r="L21" s="43">
        <v>28.47</v>
      </c>
      <c r="M21" s="41">
        <v>270850.23238712398</v>
      </c>
    </row>
    <row r="22" spans="1:13" ht="47.25" x14ac:dyDescent="0.25">
      <c r="A22" s="75"/>
      <c r="B22" s="17" t="s">
        <v>36</v>
      </c>
      <c r="C22" s="17" t="s">
        <v>15</v>
      </c>
      <c r="D22" s="6" t="s">
        <v>30</v>
      </c>
      <c r="E22" s="35" t="s">
        <v>22</v>
      </c>
      <c r="F22" s="37">
        <v>16.704000000000001</v>
      </c>
      <c r="G22" s="50">
        <v>3.4243200000000001E-2</v>
      </c>
      <c r="H22" s="29">
        <v>2</v>
      </c>
      <c r="I22" s="29">
        <v>4</v>
      </c>
      <c r="J22" s="40">
        <v>20.738243199999999</v>
      </c>
      <c r="K22" s="29">
        <v>97</v>
      </c>
      <c r="L22" s="43">
        <v>36.86</v>
      </c>
      <c r="M22" s="41">
        <v>74147.92950214399</v>
      </c>
    </row>
    <row r="23" spans="1:13" ht="47.25" x14ac:dyDescent="0.25">
      <c r="A23" s="75"/>
      <c r="B23" s="17" t="s">
        <v>36</v>
      </c>
      <c r="C23" s="17" t="s">
        <v>15</v>
      </c>
      <c r="D23" s="6" t="s">
        <v>31</v>
      </c>
      <c r="E23" s="35" t="s">
        <v>16</v>
      </c>
      <c r="F23" s="37">
        <v>67.053000000000011</v>
      </c>
      <c r="G23" s="50">
        <v>0.29422625000000002</v>
      </c>
      <c r="H23" s="29">
        <v>8</v>
      </c>
      <c r="I23" s="29">
        <v>16</v>
      </c>
      <c r="J23" s="40">
        <v>83.347226250000006</v>
      </c>
      <c r="K23" s="29">
        <v>145</v>
      </c>
      <c r="L23" s="43">
        <v>31.95</v>
      </c>
      <c r="M23" s="41">
        <v>386126.86240968754</v>
      </c>
    </row>
    <row r="24" spans="1:13" ht="47.25" x14ac:dyDescent="0.25">
      <c r="A24" s="75"/>
      <c r="B24" s="17" t="s">
        <v>36</v>
      </c>
      <c r="C24" s="17" t="s">
        <v>15</v>
      </c>
      <c r="D24" s="6" t="s">
        <v>26</v>
      </c>
      <c r="E24" s="35" t="s">
        <v>17</v>
      </c>
      <c r="F24" s="37">
        <v>34.272000000000006</v>
      </c>
      <c r="G24" s="50">
        <v>0.64176480000000002</v>
      </c>
      <c r="H24" s="29">
        <v>4</v>
      </c>
      <c r="I24" s="29">
        <v>8</v>
      </c>
      <c r="J24" s="40">
        <v>42.913764800000003</v>
      </c>
      <c r="K24" s="29">
        <v>169</v>
      </c>
      <c r="L24" s="43">
        <v>30.59</v>
      </c>
      <c r="M24" s="41">
        <v>221851.719024208</v>
      </c>
    </row>
    <row r="25" spans="1:13" ht="47.25" x14ac:dyDescent="0.25">
      <c r="A25" s="75"/>
      <c r="B25" s="17" t="s">
        <v>36</v>
      </c>
      <c r="C25" s="17" t="s">
        <v>15</v>
      </c>
      <c r="D25" s="6" t="s">
        <v>19</v>
      </c>
      <c r="E25" s="35" t="s">
        <v>20</v>
      </c>
      <c r="F25" s="37">
        <v>50.202000000000005</v>
      </c>
      <c r="G25" s="50">
        <v>0.16244610000000001</v>
      </c>
      <c r="H25" s="29">
        <v>6</v>
      </c>
      <c r="I25" s="29">
        <v>12</v>
      </c>
      <c r="J25" s="40">
        <v>62.364446100000002</v>
      </c>
      <c r="K25" s="51">
        <v>218</v>
      </c>
      <c r="L25" s="52">
        <v>28.75</v>
      </c>
      <c r="M25" s="41">
        <v>390869.16593175003</v>
      </c>
    </row>
    <row r="26" spans="1:13" ht="27.75" customHeight="1" x14ac:dyDescent="0.25">
      <c r="A26" s="31"/>
      <c r="B26" s="32"/>
      <c r="C26" s="32"/>
      <c r="D26" s="28"/>
      <c r="E26" s="32"/>
      <c r="F26" s="53">
        <v>352.5</v>
      </c>
      <c r="G26" s="53"/>
      <c r="H26" s="53"/>
      <c r="I26" s="53"/>
      <c r="J26" s="53">
        <v>438.35770180000003</v>
      </c>
      <c r="K26" s="54"/>
      <c r="L26" s="29"/>
      <c r="M26" s="41">
        <v>2748726.2100718636</v>
      </c>
    </row>
    <row r="27" spans="1:13" ht="55.5" customHeight="1" x14ac:dyDescent="0.25">
      <c r="A27" s="75">
        <v>3</v>
      </c>
      <c r="B27" s="9" t="s">
        <v>116</v>
      </c>
      <c r="C27" s="17" t="s">
        <v>117</v>
      </c>
      <c r="D27" s="6" t="s">
        <v>118</v>
      </c>
      <c r="E27" s="35" t="s">
        <v>119</v>
      </c>
      <c r="F27" s="37">
        <v>33.408000000000001</v>
      </c>
      <c r="G27" s="38">
        <v>2.3616000000000001</v>
      </c>
      <c r="H27" s="39">
        <v>4</v>
      </c>
      <c r="I27" s="39">
        <v>8</v>
      </c>
      <c r="J27" s="40">
        <v>43.769600000000004</v>
      </c>
      <c r="K27" s="29">
        <v>1391</v>
      </c>
      <c r="L27" s="29">
        <v>22.56</v>
      </c>
      <c r="M27" s="41">
        <v>1373532.066816</v>
      </c>
    </row>
    <row r="28" spans="1:13" ht="55.5" customHeight="1" x14ac:dyDescent="0.25">
      <c r="A28" s="75"/>
      <c r="B28" s="9" t="s">
        <v>116</v>
      </c>
      <c r="C28" s="17" t="s">
        <v>120</v>
      </c>
      <c r="D28" s="6" t="s">
        <v>121</v>
      </c>
      <c r="E28" s="35" t="s">
        <v>122</v>
      </c>
      <c r="F28" s="37">
        <v>17.568000000000001</v>
      </c>
      <c r="G28" s="38">
        <v>1.1808000000000001</v>
      </c>
      <c r="H28" s="39">
        <v>2</v>
      </c>
      <c r="I28" s="39">
        <v>4</v>
      </c>
      <c r="J28" s="40">
        <v>22.748800000000003</v>
      </c>
      <c r="K28" s="29">
        <v>1840</v>
      </c>
      <c r="L28" s="29">
        <v>22.34</v>
      </c>
      <c r="M28" s="41">
        <v>935103.07328000013</v>
      </c>
    </row>
    <row r="29" spans="1:13" ht="55.5" customHeight="1" x14ac:dyDescent="0.25">
      <c r="A29" s="75"/>
      <c r="B29" s="9" t="s">
        <v>116</v>
      </c>
      <c r="C29" s="17" t="s">
        <v>120</v>
      </c>
      <c r="D29" s="6" t="s">
        <v>197</v>
      </c>
      <c r="E29" s="35" t="s">
        <v>122</v>
      </c>
      <c r="F29" s="37">
        <v>25.056000000000001</v>
      </c>
      <c r="G29" s="38">
        <v>1.7712000000000001</v>
      </c>
      <c r="H29" s="39">
        <v>3</v>
      </c>
      <c r="I29" s="39">
        <v>6</v>
      </c>
      <c r="J29" s="40">
        <v>32.827200000000005</v>
      </c>
      <c r="K29" s="29">
        <v>1840</v>
      </c>
      <c r="L29" s="29">
        <v>22.34</v>
      </c>
      <c r="M29" s="41">
        <v>1349381.7523200002</v>
      </c>
    </row>
    <row r="30" spans="1:13" ht="55.5" customHeight="1" x14ac:dyDescent="0.25">
      <c r="A30" s="75"/>
      <c r="B30" s="9" t="s">
        <v>123</v>
      </c>
      <c r="C30" s="17" t="s">
        <v>120</v>
      </c>
      <c r="D30" s="6" t="s">
        <v>198</v>
      </c>
      <c r="E30" s="35" t="s">
        <v>124</v>
      </c>
      <c r="F30" s="37">
        <v>8.7840000000000007</v>
      </c>
      <c r="G30" s="38">
        <v>0.59040000000000004</v>
      </c>
      <c r="H30" s="39">
        <v>1</v>
      </c>
      <c r="I30" s="39">
        <v>2</v>
      </c>
      <c r="J30" s="40">
        <v>11.374400000000001</v>
      </c>
      <c r="K30" s="29">
        <v>1674</v>
      </c>
      <c r="L30" s="42">
        <v>22.4</v>
      </c>
      <c r="M30" s="41">
        <v>426512.70144000003</v>
      </c>
    </row>
    <row r="31" spans="1:13" ht="55.5" customHeight="1" x14ac:dyDescent="0.25">
      <c r="A31" s="75"/>
      <c r="B31" s="9" t="s">
        <v>123</v>
      </c>
      <c r="C31" s="17" t="s">
        <v>120</v>
      </c>
      <c r="D31" s="6" t="s">
        <v>199</v>
      </c>
      <c r="E31" s="35" t="s">
        <v>124</v>
      </c>
      <c r="F31" s="37">
        <v>42.624000000000002</v>
      </c>
      <c r="G31" s="38">
        <v>2.952</v>
      </c>
      <c r="H31" s="39">
        <v>5</v>
      </c>
      <c r="I31" s="39">
        <v>10</v>
      </c>
      <c r="J31" s="40">
        <v>55.576000000000001</v>
      </c>
      <c r="K31" s="29">
        <v>1674</v>
      </c>
      <c r="L31" s="42">
        <v>22.4</v>
      </c>
      <c r="M31" s="41">
        <v>2083966.6176</v>
      </c>
    </row>
    <row r="32" spans="1:13" ht="55.5" customHeight="1" x14ac:dyDescent="0.25">
      <c r="A32" s="75"/>
      <c r="B32" s="9" t="s">
        <v>116</v>
      </c>
      <c r="C32" s="17" t="s">
        <v>125</v>
      </c>
      <c r="D32" s="6" t="s">
        <v>126</v>
      </c>
      <c r="E32" s="35" t="s">
        <v>127</v>
      </c>
      <c r="F32" s="37">
        <v>15.552</v>
      </c>
      <c r="G32" s="38">
        <v>1.296</v>
      </c>
      <c r="H32" s="39">
        <v>2</v>
      </c>
      <c r="I32" s="39">
        <v>4</v>
      </c>
      <c r="J32" s="40">
        <v>20.847999999999999</v>
      </c>
      <c r="K32" s="29">
        <v>1071</v>
      </c>
      <c r="L32" s="29">
        <v>22.84</v>
      </c>
      <c r="M32" s="41">
        <v>509976.27071999997</v>
      </c>
    </row>
    <row r="33" spans="1:13" ht="55.5" customHeight="1" x14ac:dyDescent="0.25">
      <c r="A33" s="75"/>
      <c r="B33" s="9" t="s">
        <v>123</v>
      </c>
      <c r="C33" s="17" t="s">
        <v>125</v>
      </c>
      <c r="D33" s="6" t="s">
        <v>128</v>
      </c>
      <c r="E33" s="35" t="s">
        <v>129</v>
      </c>
      <c r="F33" s="37">
        <v>8.3520000000000003</v>
      </c>
      <c r="G33" s="38">
        <v>0.59040000000000004</v>
      </c>
      <c r="H33" s="39">
        <v>1</v>
      </c>
      <c r="I33" s="39">
        <v>2</v>
      </c>
      <c r="J33" s="40">
        <v>10.942400000000001</v>
      </c>
      <c r="K33" s="29">
        <v>1082</v>
      </c>
      <c r="L33" s="29">
        <v>22.83</v>
      </c>
      <c r="M33" s="41">
        <v>270299.821344</v>
      </c>
    </row>
    <row r="34" spans="1:13" ht="55.5" customHeight="1" x14ac:dyDescent="0.25">
      <c r="A34" s="75"/>
      <c r="B34" s="9" t="s">
        <v>116</v>
      </c>
      <c r="C34" s="17" t="s">
        <v>113</v>
      </c>
      <c r="D34" s="6" t="s">
        <v>130</v>
      </c>
      <c r="E34" s="35" t="s">
        <v>115</v>
      </c>
      <c r="F34" s="37">
        <v>48.384</v>
      </c>
      <c r="G34" s="38">
        <v>3.8879999999999999</v>
      </c>
      <c r="H34" s="39">
        <v>6</v>
      </c>
      <c r="I34" s="39">
        <v>12</v>
      </c>
      <c r="J34" s="40">
        <v>64.271999999999991</v>
      </c>
      <c r="K34" s="29">
        <v>405</v>
      </c>
      <c r="L34" s="29">
        <v>23.86</v>
      </c>
      <c r="M34" s="41">
        <v>621079.61759999988</v>
      </c>
    </row>
    <row r="35" spans="1:13" s="21" customFormat="1" ht="27.75" customHeight="1" x14ac:dyDescent="0.25">
      <c r="A35" s="20"/>
      <c r="B35" s="16"/>
      <c r="C35" s="32"/>
      <c r="D35" s="16"/>
      <c r="E35" s="32"/>
      <c r="F35" s="48">
        <v>199.72800000000001</v>
      </c>
      <c r="G35" s="48"/>
      <c r="H35" s="48"/>
      <c r="I35" s="48"/>
      <c r="J35" s="48">
        <v>262.35839999999996</v>
      </c>
      <c r="K35" s="49"/>
      <c r="L35" s="49"/>
      <c r="M35" s="41">
        <v>7569851.921120001</v>
      </c>
    </row>
    <row r="36" spans="1:13" ht="47.25" x14ac:dyDescent="0.25">
      <c r="A36" s="75">
        <v>4</v>
      </c>
      <c r="B36" s="4" t="s">
        <v>177</v>
      </c>
      <c r="C36" s="17" t="s">
        <v>38</v>
      </c>
      <c r="D36" s="5" t="s">
        <v>39</v>
      </c>
      <c r="E36" s="17" t="s">
        <v>40</v>
      </c>
      <c r="F36" s="37">
        <v>16.704000000000001</v>
      </c>
      <c r="G36" s="38">
        <v>1.1808000000000001</v>
      </c>
      <c r="H36" s="39">
        <v>2</v>
      </c>
      <c r="I36" s="39">
        <v>4</v>
      </c>
      <c r="J36" s="55">
        <v>21.884800000000002</v>
      </c>
      <c r="K36" s="51">
        <v>372</v>
      </c>
      <c r="L36" s="56">
        <v>26.24</v>
      </c>
      <c r="M36" s="41">
        <v>213623.66054400001</v>
      </c>
    </row>
    <row r="37" spans="1:13" ht="63" x14ac:dyDescent="0.25">
      <c r="A37" s="75"/>
      <c r="B37" s="4" t="s">
        <v>177</v>
      </c>
      <c r="C37" s="17" t="s">
        <v>38</v>
      </c>
      <c r="D37" s="5" t="s">
        <v>41</v>
      </c>
      <c r="E37" s="17" t="s">
        <v>40</v>
      </c>
      <c r="F37" s="37">
        <v>34.272000000000006</v>
      </c>
      <c r="G37" s="38">
        <v>2.3616000000000001</v>
      </c>
      <c r="H37" s="39">
        <v>4</v>
      </c>
      <c r="I37" s="39">
        <v>8</v>
      </c>
      <c r="J37" s="55">
        <v>44.633600000000008</v>
      </c>
      <c r="K37" s="51">
        <v>372</v>
      </c>
      <c r="L37" s="56">
        <v>26.24</v>
      </c>
      <c r="M37" s="41">
        <v>435681.06700800004</v>
      </c>
    </row>
    <row r="38" spans="1:13" ht="63" x14ac:dyDescent="0.25">
      <c r="A38" s="75"/>
      <c r="B38" s="4" t="s">
        <v>177</v>
      </c>
      <c r="C38" s="17" t="s">
        <v>38</v>
      </c>
      <c r="D38" s="5" t="s">
        <v>42</v>
      </c>
      <c r="E38" s="17" t="s">
        <v>43</v>
      </c>
      <c r="F38" s="37">
        <v>51.84</v>
      </c>
      <c r="G38" s="38">
        <v>3.5424000000000002</v>
      </c>
      <c r="H38" s="39">
        <v>6</v>
      </c>
      <c r="I38" s="39">
        <v>12</v>
      </c>
      <c r="J38" s="55">
        <v>67.382400000000004</v>
      </c>
      <c r="K38" s="51">
        <v>289</v>
      </c>
      <c r="L38" s="56">
        <v>27.35</v>
      </c>
      <c r="M38" s="41">
        <v>532600.59696000011</v>
      </c>
    </row>
    <row r="39" spans="1:13" ht="47.25" x14ac:dyDescent="0.25">
      <c r="A39" s="75"/>
      <c r="B39" s="4" t="s">
        <v>177</v>
      </c>
      <c r="C39" s="17" t="s">
        <v>38</v>
      </c>
      <c r="D39" s="5" t="s">
        <v>44</v>
      </c>
      <c r="E39" s="17" t="s">
        <v>43</v>
      </c>
      <c r="F39" s="37">
        <v>8.3520000000000003</v>
      </c>
      <c r="G39" s="38">
        <v>0.59040000000000004</v>
      </c>
      <c r="H39" s="39">
        <v>1</v>
      </c>
      <c r="I39" s="39">
        <v>2</v>
      </c>
      <c r="J39" s="55">
        <v>10.942400000000001</v>
      </c>
      <c r="K39" s="51">
        <v>289</v>
      </c>
      <c r="L39" s="56">
        <v>27.35</v>
      </c>
      <c r="M39" s="41">
        <v>86490.370960000015</v>
      </c>
    </row>
    <row r="40" spans="1:13" ht="63" x14ac:dyDescent="0.25">
      <c r="A40" s="75"/>
      <c r="B40" s="4" t="s">
        <v>177</v>
      </c>
      <c r="C40" s="17" t="s">
        <v>38</v>
      </c>
      <c r="D40" s="5" t="s">
        <v>45</v>
      </c>
      <c r="E40" s="17" t="s">
        <v>46</v>
      </c>
      <c r="F40" s="37">
        <v>50.112000000000002</v>
      </c>
      <c r="G40" s="38">
        <v>3.5424000000000002</v>
      </c>
      <c r="H40" s="39">
        <v>6</v>
      </c>
      <c r="I40" s="39">
        <v>12</v>
      </c>
      <c r="J40" s="55">
        <v>65.65440000000001</v>
      </c>
      <c r="K40" s="51">
        <v>289</v>
      </c>
      <c r="L40" s="56">
        <v>27.35</v>
      </c>
      <c r="M40" s="41">
        <v>518942.22576000006</v>
      </c>
    </row>
    <row r="41" spans="1:13" ht="47.25" x14ac:dyDescent="0.25">
      <c r="A41" s="75"/>
      <c r="B41" s="4" t="s">
        <v>177</v>
      </c>
      <c r="C41" s="17" t="s">
        <v>38</v>
      </c>
      <c r="D41" s="5" t="s">
        <v>47</v>
      </c>
      <c r="E41" s="17" t="s">
        <v>46</v>
      </c>
      <c r="F41" s="37">
        <v>33.408000000000001</v>
      </c>
      <c r="G41" s="38">
        <v>2.3616000000000001</v>
      </c>
      <c r="H41" s="39">
        <v>4</v>
      </c>
      <c r="I41" s="39">
        <v>8</v>
      </c>
      <c r="J41" s="55">
        <v>43.769600000000004</v>
      </c>
      <c r="K41" s="51">
        <v>289</v>
      </c>
      <c r="L41" s="56">
        <v>27.35</v>
      </c>
      <c r="M41" s="41">
        <v>345961.48384000006</v>
      </c>
    </row>
    <row r="42" spans="1:13" ht="47.25" x14ac:dyDescent="0.25">
      <c r="A42" s="75"/>
      <c r="B42" s="4" t="s">
        <v>177</v>
      </c>
      <c r="C42" s="17" t="s">
        <v>38</v>
      </c>
      <c r="D42" s="5" t="s">
        <v>202</v>
      </c>
      <c r="E42" s="17" t="s">
        <v>46</v>
      </c>
      <c r="F42" s="37">
        <v>8.5020000000000007</v>
      </c>
      <c r="G42" s="38">
        <v>0.59040000000000004</v>
      </c>
      <c r="H42" s="39">
        <v>1</v>
      </c>
      <c r="I42" s="39">
        <v>2</v>
      </c>
      <c r="J42" s="55">
        <v>11.092400000000001</v>
      </c>
      <c r="K42" s="51">
        <v>289</v>
      </c>
      <c r="L42" s="56">
        <v>27.35</v>
      </c>
      <c r="M42" s="41">
        <v>87675.993460000012</v>
      </c>
    </row>
    <row r="43" spans="1:13" ht="47.25" x14ac:dyDescent="0.25">
      <c r="A43" s="75"/>
      <c r="B43" s="4" t="s">
        <v>177</v>
      </c>
      <c r="C43" s="17" t="s">
        <v>38</v>
      </c>
      <c r="D43" s="5" t="s">
        <v>203</v>
      </c>
      <c r="E43" s="17" t="s">
        <v>48</v>
      </c>
      <c r="F43" s="37">
        <v>34.272000000000006</v>
      </c>
      <c r="G43" s="38">
        <v>2.3616000000000001</v>
      </c>
      <c r="H43" s="39">
        <v>4</v>
      </c>
      <c r="I43" s="39">
        <v>8</v>
      </c>
      <c r="J43" s="55">
        <v>44.633600000000008</v>
      </c>
      <c r="K43" s="51">
        <v>364</v>
      </c>
      <c r="L43" s="56">
        <v>26.33</v>
      </c>
      <c r="M43" s="41">
        <v>427773.77843200008</v>
      </c>
    </row>
    <row r="44" spans="1:13" ht="27" customHeight="1" x14ac:dyDescent="0.25">
      <c r="A44" s="31"/>
      <c r="B44" s="4"/>
      <c r="C44" s="17"/>
      <c r="D44" s="5"/>
      <c r="E44" s="17"/>
      <c r="F44" s="45">
        <v>237.46199999999999</v>
      </c>
      <c r="G44" s="45"/>
      <c r="H44" s="45"/>
      <c r="I44" s="45"/>
      <c r="J44" s="45">
        <v>309.9932</v>
      </c>
      <c r="K44" s="45"/>
      <c r="L44" s="45"/>
      <c r="M44" s="41">
        <v>2648749.1769640003</v>
      </c>
    </row>
    <row r="45" spans="1:13" ht="47.25" x14ac:dyDescent="0.25">
      <c r="A45" s="75">
        <v>5</v>
      </c>
      <c r="B45" s="4" t="s">
        <v>177</v>
      </c>
      <c r="C45" s="17" t="s">
        <v>49</v>
      </c>
      <c r="D45" s="6" t="s">
        <v>55</v>
      </c>
      <c r="E45" s="17" t="s">
        <v>54</v>
      </c>
      <c r="F45" s="37">
        <v>32.543999999999997</v>
      </c>
      <c r="G45" s="38">
        <v>2.5344000000000002</v>
      </c>
      <c r="H45" s="39">
        <v>4</v>
      </c>
      <c r="I45" s="39">
        <v>8</v>
      </c>
      <c r="J45" s="55">
        <v>43.078399999999995</v>
      </c>
      <c r="K45" s="51">
        <v>239</v>
      </c>
      <c r="L45" s="57">
        <v>26.8</v>
      </c>
      <c r="M45" s="41">
        <v>275925.76767999999</v>
      </c>
    </row>
    <row r="46" spans="1:13" ht="47.25" x14ac:dyDescent="0.25">
      <c r="A46" s="75"/>
      <c r="B46" s="4" t="s">
        <v>177</v>
      </c>
      <c r="C46" s="17" t="s">
        <v>49</v>
      </c>
      <c r="D46" s="6" t="s">
        <v>51</v>
      </c>
      <c r="E46" s="17" t="s">
        <v>50</v>
      </c>
      <c r="F46" s="37">
        <v>31.103999999999999</v>
      </c>
      <c r="G46" s="38">
        <v>2.5920000000000001</v>
      </c>
      <c r="H46" s="39">
        <v>4</v>
      </c>
      <c r="I46" s="39">
        <v>8</v>
      </c>
      <c r="J46" s="55">
        <v>41.695999999999998</v>
      </c>
      <c r="K46" s="51">
        <v>300</v>
      </c>
      <c r="L46" s="57">
        <v>27.17</v>
      </c>
      <c r="M46" s="41">
        <v>339864.09600000002</v>
      </c>
    </row>
    <row r="47" spans="1:13" ht="47.25" x14ac:dyDescent="0.25">
      <c r="A47" s="75"/>
      <c r="B47" s="4" t="s">
        <v>177</v>
      </c>
      <c r="C47" s="17" t="s">
        <v>49</v>
      </c>
      <c r="D47" s="6" t="s">
        <v>52</v>
      </c>
      <c r="E47" s="17" t="s">
        <v>53</v>
      </c>
      <c r="F47" s="37">
        <v>34.272000000000006</v>
      </c>
      <c r="G47" s="38">
        <v>2.3616000000000001</v>
      </c>
      <c r="H47" s="39">
        <v>4</v>
      </c>
      <c r="I47" s="39">
        <v>8</v>
      </c>
      <c r="J47" s="55">
        <v>44.633600000000008</v>
      </c>
      <c r="K47" s="51">
        <v>420</v>
      </c>
      <c r="L47" s="57">
        <v>25.8</v>
      </c>
      <c r="M47" s="41">
        <v>483649.68960000016</v>
      </c>
    </row>
    <row r="48" spans="1:13" ht="47.25" x14ac:dyDescent="0.25">
      <c r="A48" s="75"/>
      <c r="B48" s="4" t="s">
        <v>177</v>
      </c>
      <c r="C48" s="17" t="s">
        <v>49</v>
      </c>
      <c r="D48" s="6" t="s">
        <v>65</v>
      </c>
      <c r="E48" s="17" t="s">
        <v>66</v>
      </c>
      <c r="F48" s="37">
        <v>8.5410000000000004</v>
      </c>
      <c r="G48" s="38">
        <v>0.59040000000000004</v>
      </c>
      <c r="H48" s="39">
        <v>1</v>
      </c>
      <c r="I48" s="39">
        <v>2</v>
      </c>
      <c r="J48" s="55">
        <v>11.131400000000001</v>
      </c>
      <c r="K48" s="51">
        <v>491</v>
      </c>
      <c r="L48" s="56">
        <v>25.31</v>
      </c>
      <c r="M48" s="41">
        <v>138332.245394</v>
      </c>
    </row>
    <row r="49" spans="1:13" ht="47.25" x14ac:dyDescent="0.25">
      <c r="A49" s="75"/>
      <c r="B49" s="4" t="s">
        <v>177</v>
      </c>
      <c r="C49" s="17" t="s">
        <v>49</v>
      </c>
      <c r="D49" s="5" t="s">
        <v>56</v>
      </c>
      <c r="E49" s="17" t="s">
        <v>57</v>
      </c>
      <c r="F49" s="37">
        <v>15.751999999999999</v>
      </c>
      <c r="G49" s="38">
        <v>1.296</v>
      </c>
      <c r="H49" s="39">
        <v>2</v>
      </c>
      <c r="I49" s="39">
        <v>4</v>
      </c>
      <c r="J49" s="55">
        <v>21.047999999999998</v>
      </c>
      <c r="K49" s="51">
        <v>235</v>
      </c>
      <c r="L49" s="57">
        <v>28.29</v>
      </c>
      <c r="M49" s="41">
        <v>139930.26119999998</v>
      </c>
    </row>
    <row r="50" spans="1:13" ht="47.25" x14ac:dyDescent="0.25">
      <c r="A50" s="75"/>
      <c r="B50" s="4" t="s">
        <v>177</v>
      </c>
      <c r="C50" s="17" t="s">
        <v>49</v>
      </c>
      <c r="D50" s="5" t="s">
        <v>63</v>
      </c>
      <c r="E50" s="17" t="s">
        <v>64</v>
      </c>
      <c r="F50" s="37">
        <v>15.851999999999999</v>
      </c>
      <c r="G50" s="38">
        <v>1.296</v>
      </c>
      <c r="H50" s="39">
        <v>2</v>
      </c>
      <c r="I50" s="39">
        <v>4</v>
      </c>
      <c r="J50" s="55">
        <v>21.148</v>
      </c>
      <c r="K50" s="51">
        <v>43.5</v>
      </c>
      <c r="L50" s="56">
        <v>54.26</v>
      </c>
      <c r="M50" s="41">
        <v>49915.835879999999</v>
      </c>
    </row>
    <row r="51" spans="1:13" ht="47.25" x14ac:dyDescent="0.25">
      <c r="A51" s="75"/>
      <c r="B51" s="4" t="s">
        <v>177</v>
      </c>
      <c r="C51" s="17" t="s">
        <v>49</v>
      </c>
      <c r="D51" s="6" t="s">
        <v>60</v>
      </c>
      <c r="E51" s="17" t="s">
        <v>61</v>
      </c>
      <c r="F51" s="37">
        <v>8.3520000000000003</v>
      </c>
      <c r="G51" s="38">
        <v>0.59040000000000004</v>
      </c>
      <c r="H51" s="39">
        <v>1</v>
      </c>
      <c r="I51" s="39">
        <v>2</v>
      </c>
      <c r="J51" s="55">
        <v>10.942400000000001</v>
      </c>
      <c r="K51" s="51">
        <v>200</v>
      </c>
      <c r="L51" s="57">
        <v>29.56</v>
      </c>
      <c r="M51" s="41">
        <v>64691.468799999995</v>
      </c>
    </row>
    <row r="52" spans="1:13" ht="47.25" x14ac:dyDescent="0.25">
      <c r="A52" s="75"/>
      <c r="B52" s="4" t="s">
        <v>177</v>
      </c>
      <c r="C52" s="17" t="s">
        <v>49</v>
      </c>
      <c r="D52" s="6" t="s">
        <v>60</v>
      </c>
      <c r="E52" s="17" t="s">
        <v>62</v>
      </c>
      <c r="F52" s="37">
        <v>8.3520000000000003</v>
      </c>
      <c r="G52" s="38">
        <v>0.59040000000000004</v>
      </c>
      <c r="H52" s="44">
        <v>1</v>
      </c>
      <c r="I52" s="44">
        <v>2</v>
      </c>
      <c r="J52" s="55">
        <v>10.942400000000001</v>
      </c>
      <c r="K52" s="38">
        <v>306</v>
      </c>
      <c r="L52" s="42">
        <v>27.08</v>
      </c>
      <c r="M52" s="41">
        <v>90673.978751999995</v>
      </c>
    </row>
    <row r="53" spans="1:13" ht="47.25" x14ac:dyDescent="0.25">
      <c r="A53" s="75"/>
      <c r="B53" s="4" t="s">
        <v>177</v>
      </c>
      <c r="C53" s="17" t="s">
        <v>49</v>
      </c>
      <c r="D53" s="6" t="s">
        <v>58</v>
      </c>
      <c r="E53" s="17" t="s">
        <v>59</v>
      </c>
      <c r="F53" s="37">
        <v>51.84</v>
      </c>
      <c r="G53" s="38">
        <v>3.5424000000000002</v>
      </c>
      <c r="H53" s="39">
        <v>6</v>
      </c>
      <c r="I53" s="39">
        <v>12</v>
      </c>
      <c r="J53" s="55">
        <v>67.382400000000004</v>
      </c>
      <c r="K53" s="51">
        <v>105</v>
      </c>
      <c r="L53" s="57">
        <v>35.590000000000003</v>
      </c>
      <c r="M53" s="41">
        <v>251804.65968000001</v>
      </c>
    </row>
    <row r="54" spans="1:13" ht="47.25" x14ac:dyDescent="0.25">
      <c r="A54" s="75"/>
      <c r="B54" s="4" t="s">
        <v>178</v>
      </c>
      <c r="C54" s="17" t="s">
        <v>49</v>
      </c>
      <c r="D54" s="6" t="s">
        <v>180</v>
      </c>
      <c r="E54" s="17" t="s">
        <v>179</v>
      </c>
      <c r="F54" s="37">
        <v>16.416</v>
      </c>
      <c r="G54" s="38">
        <v>1.296</v>
      </c>
      <c r="H54" s="39">
        <v>2</v>
      </c>
      <c r="I54" s="39">
        <v>4</v>
      </c>
      <c r="J54" s="55">
        <v>21.712</v>
      </c>
      <c r="K54" s="51">
        <v>82</v>
      </c>
      <c r="L54" s="57">
        <v>39.299999999999997</v>
      </c>
      <c r="M54" s="41">
        <v>69969.091199999995</v>
      </c>
    </row>
    <row r="55" spans="1:13" ht="27" customHeight="1" x14ac:dyDescent="0.25">
      <c r="A55" s="31"/>
      <c r="B55" s="4"/>
      <c r="C55" s="17"/>
      <c r="D55" s="6"/>
      <c r="E55" s="17"/>
      <c r="F55" s="45">
        <v>223.02500000000001</v>
      </c>
      <c r="G55" s="45"/>
      <c r="H55" s="45"/>
      <c r="I55" s="45"/>
      <c r="J55" s="45">
        <v>293.71459999999996</v>
      </c>
      <c r="K55" s="59"/>
      <c r="L55" s="59"/>
      <c r="M55" s="41">
        <v>1904757.0941860001</v>
      </c>
    </row>
    <row r="56" spans="1:13" ht="63" x14ac:dyDescent="0.25">
      <c r="A56" s="75">
        <v>6</v>
      </c>
      <c r="B56" s="22" t="s">
        <v>181</v>
      </c>
      <c r="C56" s="17" t="s">
        <v>94</v>
      </c>
      <c r="D56" s="6" t="s">
        <v>204</v>
      </c>
      <c r="E56" s="36" t="s">
        <v>95</v>
      </c>
      <c r="F56" s="37">
        <v>33.408000000000001</v>
      </c>
      <c r="G56" s="38">
        <v>2.3616000000000001</v>
      </c>
      <c r="H56" s="44">
        <v>4</v>
      </c>
      <c r="I56" s="44">
        <v>8</v>
      </c>
      <c r="J56" s="50">
        <v>43.769600000000004</v>
      </c>
      <c r="K56" s="29">
        <v>545</v>
      </c>
      <c r="L56" s="57">
        <v>25.02</v>
      </c>
      <c r="M56" s="41">
        <v>596837.88864000002</v>
      </c>
    </row>
    <row r="57" spans="1:13" ht="63" x14ac:dyDescent="0.25">
      <c r="A57" s="75"/>
      <c r="B57" s="22" t="s">
        <v>93</v>
      </c>
      <c r="C57" s="17" t="s">
        <v>94</v>
      </c>
      <c r="D57" s="6" t="s">
        <v>97</v>
      </c>
      <c r="E57" s="36" t="s">
        <v>96</v>
      </c>
      <c r="F57" s="37">
        <v>100.224</v>
      </c>
      <c r="G57" s="38">
        <v>7.0848000000000004</v>
      </c>
      <c r="H57" s="39">
        <v>12</v>
      </c>
      <c r="I57" s="39">
        <v>24</v>
      </c>
      <c r="J57" s="50">
        <v>131.30880000000002</v>
      </c>
      <c r="K57" s="29">
        <v>394</v>
      </c>
      <c r="L57" s="57">
        <v>26.03</v>
      </c>
      <c r="M57" s="41">
        <v>1346679.4172160004</v>
      </c>
    </row>
    <row r="58" spans="1:13" ht="63" x14ac:dyDescent="0.25">
      <c r="A58" s="75"/>
      <c r="B58" s="22" t="s">
        <v>93</v>
      </c>
      <c r="C58" s="17" t="s">
        <v>94</v>
      </c>
      <c r="D58" s="6" t="s">
        <v>98</v>
      </c>
      <c r="E58" s="36" t="s">
        <v>96</v>
      </c>
      <c r="F58" s="37">
        <v>16.704000000000001</v>
      </c>
      <c r="G58" s="38">
        <v>1.1808000000000001</v>
      </c>
      <c r="H58" s="39">
        <v>2</v>
      </c>
      <c r="I58" s="39">
        <v>4</v>
      </c>
      <c r="J58" s="50">
        <v>21.884800000000002</v>
      </c>
      <c r="K58" s="29">
        <v>394</v>
      </c>
      <c r="L58" s="57">
        <v>26.03</v>
      </c>
      <c r="M58" s="41">
        <v>224446.56953600005</v>
      </c>
    </row>
    <row r="59" spans="1:13" ht="63" x14ac:dyDescent="0.25">
      <c r="A59" s="75"/>
      <c r="B59" s="22" t="s">
        <v>93</v>
      </c>
      <c r="C59" s="17" t="s">
        <v>94</v>
      </c>
      <c r="D59" s="6" t="s">
        <v>205</v>
      </c>
      <c r="E59" s="36" t="s">
        <v>99</v>
      </c>
      <c r="F59" s="37">
        <v>33.408000000000001</v>
      </c>
      <c r="G59" s="38">
        <v>2.3616000000000001</v>
      </c>
      <c r="H59" s="39">
        <v>4</v>
      </c>
      <c r="I59" s="39">
        <v>8</v>
      </c>
      <c r="J59" s="50">
        <v>43.769600000000004</v>
      </c>
      <c r="K59" s="29">
        <v>270</v>
      </c>
      <c r="L59" s="57">
        <v>27.7</v>
      </c>
      <c r="M59" s="41">
        <v>327352.83840000001</v>
      </c>
    </row>
    <row r="60" spans="1:13" ht="63" x14ac:dyDescent="0.25">
      <c r="A60" s="75"/>
      <c r="B60" s="22" t="s">
        <v>93</v>
      </c>
      <c r="C60" s="17" t="s">
        <v>94</v>
      </c>
      <c r="D60" s="6" t="s">
        <v>206</v>
      </c>
      <c r="E60" s="36" t="s">
        <v>100</v>
      </c>
      <c r="F60" s="37">
        <v>50.112000000000002</v>
      </c>
      <c r="G60" s="38">
        <v>3.5424000000000002</v>
      </c>
      <c r="H60" s="39">
        <v>6</v>
      </c>
      <c r="I60" s="39">
        <v>12</v>
      </c>
      <c r="J60" s="50">
        <v>65.65440000000001</v>
      </c>
      <c r="K60" s="29">
        <v>242</v>
      </c>
      <c r="L60" s="57">
        <v>28.32</v>
      </c>
      <c r="M60" s="41">
        <v>449958.49113600008</v>
      </c>
    </row>
    <row r="61" spans="1:13" ht="63" x14ac:dyDescent="0.25">
      <c r="A61" s="75"/>
      <c r="B61" s="22" t="s">
        <v>93</v>
      </c>
      <c r="C61" s="17" t="s">
        <v>94</v>
      </c>
      <c r="D61" s="6" t="s">
        <v>101</v>
      </c>
      <c r="E61" s="36" t="s">
        <v>102</v>
      </c>
      <c r="F61" s="37">
        <v>16.128</v>
      </c>
      <c r="G61" s="38">
        <v>1.2383999999999999</v>
      </c>
      <c r="H61" s="39">
        <v>2</v>
      </c>
      <c r="I61" s="39">
        <v>4</v>
      </c>
      <c r="J61" s="50">
        <v>21.366399999999999</v>
      </c>
      <c r="K61" s="29">
        <v>270</v>
      </c>
      <c r="L61" s="57">
        <v>27.7</v>
      </c>
      <c r="M61" s="41">
        <v>159799.30559999999</v>
      </c>
    </row>
    <row r="62" spans="1:13" ht="27" customHeight="1" x14ac:dyDescent="0.25">
      <c r="A62" s="16"/>
      <c r="B62" s="16"/>
      <c r="C62" s="32"/>
      <c r="D62" s="16"/>
      <c r="E62" s="32"/>
      <c r="F62" s="48">
        <v>249.98400000000004</v>
      </c>
      <c r="G62" s="48"/>
      <c r="H62" s="48"/>
      <c r="I62" s="48"/>
      <c r="J62" s="48">
        <v>327.75360000000001</v>
      </c>
      <c r="K62" s="54"/>
      <c r="L62" s="54"/>
      <c r="M62" s="41">
        <v>3105074.510528001</v>
      </c>
    </row>
    <row r="63" spans="1:13" ht="47.25" x14ac:dyDescent="0.25">
      <c r="A63" s="75">
        <v>7</v>
      </c>
      <c r="B63" s="17" t="s">
        <v>160</v>
      </c>
      <c r="C63" s="17" t="s">
        <v>103</v>
      </c>
      <c r="D63" s="6" t="s">
        <v>104</v>
      </c>
      <c r="E63" s="17" t="s">
        <v>105</v>
      </c>
      <c r="F63" s="37">
        <v>33.120000000000005</v>
      </c>
      <c r="G63" s="38">
        <v>2.4768000000000003</v>
      </c>
      <c r="H63" s="39">
        <v>4</v>
      </c>
      <c r="I63" s="39">
        <v>8</v>
      </c>
      <c r="J63" s="55">
        <v>43.596800000000002</v>
      </c>
      <c r="K63" s="29">
        <v>764</v>
      </c>
      <c r="L63" s="29">
        <v>22.38</v>
      </c>
      <c r="M63" s="41">
        <v>745432.03737600008</v>
      </c>
    </row>
    <row r="64" spans="1:13" ht="47.25" x14ac:dyDescent="0.25">
      <c r="A64" s="75"/>
      <c r="B64" s="17" t="s">
        <v>160</v>
      </c>
      <c r="C64" s="17" t="s">
        <v>103</v>
      </c>
      <c r="D64" s="6" t="s">
        <v>106</v>
      </c>
      <c r="E64" s="17" t="s">
        <v>107</v>
      </c>
      <c r="F64" s="37">
        <v>31.968</v>
      </c>
      <c r="G64" s="38">
        <v>2.5920000000000001</v>
      </c>
      <c r="H64" s="44">
        <v>4</v>
      </c>
      <c r="I64" s="39">
        <v>8</v>
      </c>
      <c r="J64" s="55">
        <v>42.56</v>
      </c>
      <c r="K64" s="29">
        <v>789</v>
      </c>
      <c r="L64" s="29">
        <v>22.33</v>
      </c>
      <c r="M64" s="41">
        <v>749837.82720000006</v>
      </c>
    </row>
    <row r="65" spans="1:13" ht="47.25" x14ac:dyDescent="0.25">
      <c r="A65" s="75"/>
      <c r="B65" s="17" t="s">
        <v>160</v>
      </c>
      <c r="C65" s="17" t="s">
        <v>103</v>
      </c>
      <c r="D65" s="6" t="s">
        <v>108</v>
      </c>
      <c r="E65" s="17" t="s">
        <v>109</v>
      </c>
      <c r="F65" s="37">
        <v>25.356000000000002</v>
      </c>
      <c r="G65" s="38">
        <v>1.7712000000000001</v>
      </c>
      <c r="H65" s="44">
        <v>3</v>
      </c>
      <c r="I65" s="39">
        <v>6</v>
      </c>
      <c r="J65" s="55">
        <v>33.127200000000002</v>
      </c>
      <c r="K65" s="29">
        <v>900</v>
      </c>
      <c r="L65" s="29">
        <v>22.11</v>
      </c>
      <c r="M65" s="41">
        <v>659198.15280000004</v>
      </c>
    </row>
    <row r="66" spans="1:13" ht="47.25" x14ac:dyDescent="0.25">
      <c r="A66" s="75"/>
      <c r="B66" s="17" t="s">
        <v>160</v>
      </c>
      <c r="C66" s="17" t="s">
        <v>103</v>
      </c>
      <c r="D66" s="6" t="s">
        <v>207</v>
      </c>
      <c r="E66" s="17" t="s">
        <v>154</v>
      </c>
      <c r="F66" s="37">
        <v>7.976</v>
      </c>
      <c r="G66" s="38">
        <v>0.64800000000000002</v>
      </c>
      <c r="H66" s="44">
        <v>1</v>
      </c>
      <c r="I66" s="39">
        <v>2</v>
      </c>
      <c r="J66" s="55">
        <v>10.624000000000001</v>
      </c>
      <c r="K66" s="29">
        <v>869</v>
      </c>
      <c r="L66" s="29">
        <v>22.16</v>
      </c>
      <c r="M66" s="41">
        <v>204586.79296000002</v>
      </c>
    </row>
    <row r="67" spans="1:13" ht="47.25" x14ac:dyDescent="0.25">
      <c r="A67" s="75"/>
      <c r="B67" s="17" t="s">
        <v>160</v>
      </c>
      <c r="C67" s="17" t="s">
        <v>110</v>
      </c>
      <c r="D67" s="6" t="s">
        <v>111</v>
      </c>
      <c r="E67" s="17" t="s">
        <v>112</v>
      </c>
      <c r="F67" s="37">
        <v>17.603999999999999</v>
      </c>
      <c r="G67" s="38">
        <v>1.1808000000000001</v>
      </c>
      <c r="H67" s="44">
        <v>2</v>
      </c>
      <c r="I67" s="39">
        <v>4</v>
      </c>
      <c r="J67" s="55">
        <v>22.784800000000001</v>
      </c>
      <c r="K67" s="29">
        <v>794</v>
      </c>
      <c r="L67" s="29">
        <v>22.32</v>
      </c>
      <c r="M67" s="41">
        <v>403794.04838400002</v>
      </c>
    </row>
    <row r="68" spans="1:13" ht="47.25" x14ac:dyDescent="0.25">
      <c r="A68" s="75"/>
      <c r="B68" s="17" t="s">
        <v>160</v>
      </c>
      <c r="C68" s="17" t="s">
        <v>113</v>
      </c>
      <c r="D68" s="6" t="s">
        <v>114</v>
      </c>
      <c r="E68" s="17" t="s">
        <v>115</v>
      </c>
      <c r="F68" s="37">
        <v>48.384</v>
      </c>
      <c r="G68" s="38">
        <v>3.8879999999999999</v>
      </c>
      <c r="H68" s="44">
        <v>6</v>
      </c>
      <c r="I68" s="39">
        <v>12</v>
      </c>
      <c r="J68" s="55">
        <v>64.271999999999991</v>
      </c>
      <c r="K68" s="29">
        <v>1099</v>
      </c>
      <c r="L68" s="29">
        <v>21.87</v>
      </c>
      <c r="M68" s="41">
        <v>1544785.8753599997</v>
      </c>
    </row>
    <row r="69" spans="1:13" ht="27" customHeight="1" x14ac:dyDescent="0.25">
      <c r="A69" s="31"/>
      <c r="B69" s="17"/>
      <c r="C69" s="17"/>
      <c r="D69" s="6"/>
      <c r="E69" s="17"/>
      <c r="F69" s="59">
        <v>164.40800000000002</v>
      </c>
      <c r="G69" s="60"/>
      <c r="H69" s="61"/>
      <c r="I69" s="62"/>
      <c r="J69" s="59">
        <v>216.9648</v>
      </c>
      <c r="K69" s="49"/>
      <c r="L69" s="49"/>
      <c r="M69" s="41">
        <v>4307634.7340799998</v>
      </c>
    </row>
    <row r="70" spans="1:13" ht="63" x14ac:dyDescent="0.25">
      <c r="A70" s="75">
        <v>8</v>
      </c>
      <c r="B70" s="17" t="s">
        <v>160</v>
      </c>
      <c r="C70" s="17" t="s">
        <v>131</v>
      </c>
      <c r="D70" s="6" t="s">
        <v>134</v>
      </c>
      <c r="E70" s="17" t="s">
        <v>135</v>
      </c>
      <c r="F70" s="37">
        <v>50.112000000000002</v>
      </c>
      <c r="G70" s="38">
        <v>3.5424000000000002</v>
      </c>
      <c r="H70" s="44">
        <v>6</v>
      </c>
      <c r="I70" s="39">
        <v>12</v>
      </c>
      <c r="J70" s="55">
        <v>65.65440000000001</v>
      </c>
      <c r="K70" s="29">
        <v>2734</v>
      </c>
      <c r="L70" s="63">
        <v>22.1</v>
      </c>
      <c r="M70" s="41">
        <v>3966930.7641600007</v>
      </c>
    </row>
    <row r="71" spans="1:13" ht="47.25" x14ac:dyDescent="0.25">
      <c r="A71" s="75"/>
      <c r="B71" s="17" t="s">
        <v>160</v>
      </c>
      <c r="C71" s="17" t="s">
        <v>131</v>
      </c>
      <c r="D71" s="6" t="s">
        <v>173</v>
      </c>
      <c r="E71" s="17" t="s">
        <v>135</v>
      </c>
      <c r="F71" s="37">
        <v>33.408000000000001</v>
      </c>
      <c r="G71" s="38">
        <v>2.3616000000000001</v>
      </c>
      <c r="H71" s="44">
        <v>4</v>
      </c>
      <c r="I71" s="39">
        <v>8</v>
      </c>
      <c r="J71" s="55">
        <v>43.769600000000004</v>
      </c>
      <c r="K71" s="29">
        <v>2734</v>
      </c>
      <c r="L71" s="63">
        <v>22.1</v>
      </c>
      <c r="M71" s="41">
        <v>2644620.5094400006</v>
      </c>
    </row>
    <row r="72" spans="1:13" ht="47.25" x14ac:dyDescent="0.25">
      <c r="A72" s="75"/>
      <c r="B72" s="17" t="s">
        <v>160</v>
      </c>
      <c r="C72" s="17" t="s">
        <v>131</v>
      </c>
      <c r="D72" s="6" t="s">
        <v>174</v>
      </c>
      <c r="E72" s="17" t="s">
        <v>135</v>
      </c>
      <c r="F72" s="37">
        <v>16.704000000000001</v>
      </c>
      <c r="G72" s="38">
        <v>1.1808000000000001</v>
      </c>
      <c r="H72" s="44">
        <v>2</v>
      </c>
      <c r="I72" s="39">
        <v>4</v>
      </c>
      <c r="J72" s="55">
        <v>21.884800000000002</v>
      </c>
      <c r="K72" s="29">
        <v>2734</v>
      </c>
      <c r="L72" s="63">
        <v>22.1</v>
      </c>
      <c r="M72" s="41">
        <v>1322310.2547200003</v>
      </c>
    </row>
    <row r="73" spans="1:13" ht="47.25" x14ac:dyDescent="0.25">
      <c r="A73" s="75"/>
      <c r="B73" s="17" t="s">
        <v>160</v>
      </c>
      <c r="C73" s="17" t="s">
        <v>131</v>
      </c>
      <c r="D73" s="6" t="s">
        <v>138</v>
      </c>
      <c r="E73" s="17" t="s">
        <v>139</v>
      </c>
      <c r="F73" s="37">
        <v>16.704000000000001</v>
      </c>
      <c r="G73" s="38">
        <v>1.1808000000000001</v>
      </c>
      <c r="H73" s="44">
        <v>2</v>
      </c>
      <c r="I73" s="39">
        <v>4</v>
      </c>
      <c r="J73" s="55">
        <v>21.884800000000002</v>
      </c>
      <c r="K73" s="29">
        <v>2734</v>
      </c>
      <c r="L73" s="63">
        <v>22.1</v>
      </c>
      <c r="M73" s="41">
        <v>1322310.2547200003</v>
      </c>
    </row>
    <row r="74" spans="1:13" ht="47.25" x14ac:dyDescent="0.25">
      <c r="A74" s="75"/>
      <c r="B74" s="17" t="s">
        <v>160</v>
      </c>
      <c r="C74" s="17" t="s">
        <v>131</v>
      </c>
      <c r="D74" s="6" t="s">
        <v>208</v>
      </c>
      <c r="E74" s="17" t="s">
        <v>137</v>
      </c>
      <c r="F74" s="37">
        <v>16.893000000000001</v>
      </c>
      <c r="G74" s="38">
        <v>1.1808000000000003</v>
      </c>
      <c r="H74" s="44">
        <v>2</v>
      </c>
      <c r="I74" s="39">
        <v>4</v>
      </c>
      <c r="J74" s="55">
        <v>22.073800000000002</v>
      </c>
      <c r="K74" s="29">
        <v>2687</v>
      </c>
      <c r="L74" s="63">
        <v>22.11</v>
      </c>
      <c r="M74" s="41">
        <v>1311394.9662659999</v>
      </c>
    </row>
    <row r="75" spans="1:13" ht="47.25" x14ac:dyDescent="0.25">
      <c r="A75" s="75"/>
      <c r="B75" s="17" t="s">
        <v>160</v>
      </c>
      <c r="C75" s="17" t="s">
        <v>131</v>
      </c>
      <c r="D75" s="6" t="s">
        <v>136</v>
      </c>
      <c r="E75" s="17" t="s">
        <v>137</v>
      </c>
      <c r="F75" s="37">
        <v>17.568000000000001</v>
      </c>
      <c r="G75" s="38">
        <v>1.1808000000000001</v>
      </c>
      <c r="H75" s="44">
        <v>2</v>
      </c>
      <c r="I75" s="39">
        <v>4</v>
      </c>
      <c r="J75" s="55">
        <v>22.748800000000003</v>
      </c>
      <c r="K75" s="29">
        <v>2687</v>
      </c>
      <c r="L75" s="63">
        <v>22.11</v>
      </c>
      <c r="M75" s="41">
        <v>1351496.4260160001</v>
      </c>
    </row>
    <row r="76" spans="1:13" ht="47.25" x14ac:dyDescent="0.25">
      <c r="A76" s="75"/>
      <c r="B76" s="17" t="s">
        <v>160</v>
      </c>
      <c r="C76" s="17" t="s">
        <v>131</v>
      </c>
      <c r="D76" s="6" t="s">
        <v>132</v>
      </c>
      <c r="E76" s="17" t="s">
        <v>133</v>
      </c>
      <c r="F76" s="37">
        <v>34.257000000000005</v>
      </c>
      <c r="G76" s="38">
        <v>2.3616000000000001</v>
      </c>
      <c r="H76" s="44">
        <v>4</v>
      </c>
      <c r="I76" s="39">
        <v>8</v>
      </c>
      <c r="J76" s="55">
        <v>44.618600000000008</v>
      </c>
      <c r="K76" s="29">
        <v>2506</v>
      </c>
      <c r="L76" s="63">
        <v>22.14</v>
      </c>
      <c r="M76" s="41">
        <v>2475566.6448240005</v>
      </c>
    </row>
    <row r="77" spans="1:13" ht="27" customHeight="1" x14ac:dyDescent="0.25">
      <c r="A77" s="31"/>
      <c r="B77" s="17"/>
      <c r="C77" s="17"/>
      <c r="D77" s="6"/>
      <c r="E77" s="17"/>
      <c r="F77" s="59">
        <f>SUM(F70:F76)</f>
        <v>185.64600000000004</v>
      </c>
      <c r="G77" s="59"/>
      <c r="H77" s="59"/>
      <c r="I77" s="59"/>
      <c r="J77" s="59">
        <f t="shared" ref="J77:M77" si="0">SUM(J70:J76)</f>
        <v>242.63480000000004</v>
      </c>
      <c r="K77" s="59"/>
      <c r="L77" s="59"/>
      <c r="M77" s="77">
        <f t="shared" si="0"/>
        <v>14394629.820146004</v>
      </c>
    </row>
    <row r="78" spans="1:13" ht="47.25" x14ac:dyDescent="0.25">
      <c r="A78" s="75">
        <v>9</v>
      </c>
      <c r="B78" s="17" t="s">
        <v>160</v>
      </c>
      <c r="C78" s="17" t="s">
        <v>140</v>
      </c>
      <c r="D78" s="6" t="s">
        <v>141</v>
      </c>
      <c r="E78" s="17" t="s">
        <v>142</v>
      </c>
      <c r="F78" s="37">
        <v>34.272000000000006</v>
      </c>
      <c r="G78" s="38">
        <v>2.3616000000000001</v>
      </c>
      <c r="H78" s="44">
        <v>4</v>
      </c>
      <c r="I78" s="39">
        <v>8</v>
      </c>
      <c r="J78" s="55">
        <v>44.633600000000008</v>
      </c>
      <c r="K78" s="29">
        <v>459</v>
      </c>
      <c r="L78" s="63">
        <v>23.6</v>
      </c>
      <c r="M78" s="41">
        <v>483489.00864000013</v>
      </c>
    </row>
    <row r="79" spans="1:13" ht="47.25" x14ac:dyDescent="0.25">
      <c r="A79" s="75"/>
      <c r="B79" s="17" t="s">
        <v>160</v>
      </c>
      <c r="C79" s="17" t="s">
        <v>140</v>
      </c>
      <c r="D79" s="6" t="s">
        <v>143</v>
      </c>
      <c r="E79" s="17" t="s">
        <v>144</v>
      </c>
      <c r="F79" s="37">
        <v>17.568000000000001</v>
      </c>
      <c r="G79" s="38">
        <v>1.1808000000000001</v>
      </c>
      <c r="H79" s="44">
        <v>2</v>
      </c>
      <c r="I79" s="39">
        <v>4</v>
      </c>
      <c r="J79" s="55">
        <v>22.748800000000003</v>
      </c>
      <c r="K79" s="29">
        <v>434</v>
      </c>
      <c r="L79" s="63">
        <v>23.67</v>
      </c>
      <c r="M79" s="41">
        <v>233693.41766400007</v>
      </c>
    </row>
    <row r="80" spans="1:13" ht="47.25" x14ac:dyDescent="0.25">
      <c r="A80" s="75"/>
      <c r="B80" s="17" t="s">
        <v>160</v>
      </c>
      <c r="C80" s="17" t="s">
        <v>140</v>
      </c>
      <c r="D80" s="6" t="s">
        <v>143</v>
      </c>
      <c r="E80" s="17" t="s">
        <v>145</v>
      </c>
      <c r="F80" s="37">
        <v>17.568000000000001</v>
      </c>
      <c r="G80" s="38">
        <v>1.1808000000000001</v>
      </c>
      <c r="H80" s="44">
        <v>2</v>
      </c>
      <c r="I80" s="39">
        <v>4</v>
      </c>
      <c r="J80" s="55">
        <v>22.748800000000003</v>
      </c>
      <c r="K80" s="29">
        <v>250</v>
      </c>
      <c r="L80" s="63">
        <v>25.96</v>
      </c>
      <c r="M80" s="41">
        <v>147639.71200000003</v>
      </c>
    </row>
    <row r="81" spans="1:13" ht="47.25" x14ac:dyDescent="0.25">
      <c r="A81" s="75"/>
      <c r="B81" s="17" t="s">
        <v>160</v>
      </c>
      <c r="C81" s="17" t="s">
        <v>140</v>
      </c>
      <c r="D81" s="6" t="s">
        <v>146</v>
      </c>
      <c r="E81" s="17" t="s">
        <v>147</v>
      </c>
      <c r="F81" s="37">
        <v>8.3520000000000003</v>
      </c>
      <c r="G81" s="38">
        <v>0.59040000000000004</v>
      </c>
      <c r="H81" s="44">
        <v>1</v>
      </c>
      <c r="I81" s="39">
        <v>2</v>
      </c>
      <c r="J81" s="55">
        <v>10.942400000000001</v>
      </c>
      <c r="K81" s="29">
        <v>280</v>
      </c>
      <c r="L81" s="63">
        <v>25.38</v>
      </c>
      <c r="M81" s="41">
        <v>77761.071360000002</v>
      </c>
    </row>
    <row r="82" spans="1:13" ht="47.25" x14ac:dyDescent="0.25">
      <c r="A82" s="75"/>
      <c r="B82" s="17" t="s">
        <v>160</v>
      </c>
      <c r="C82" s="17" t="s">
        <v>140</v>
      </c>
      <c r="D82" s="6" t="s">
        <v>146</v>
      </c>
      <c r="E82" s="17" t="s">
        <v>148</v>
      </c>
      <c r="F82" s="37">
        <v>8.5470000000000006</v>
      </c>
      <c r="G82" s="38">
        <v>0.59040000000000004</v>
      </c>
      <c r="H82" s="44">
        <v>1</v>
      </c>
      <c r="I82" s="39">
        <v>2</v>
      </c>
      <c r="J82" s="55">
        <v>11.137400000000001</v>
      </c>
      <c r="K82" s="29">
        <v>370</v>
      </c>
      <c r="L82" s="63">
        <v>24.21</v>
      </c>
      <c r="M82" s="41">
        <v>99765.48798000002</v>
      </c>
    </row>
    <row r="83" spans="1:13" ht="47.25" x14ac:dyDescent="0.25">
      <c r="A83" s="75"/>
      <c r="B83" s="17" t="s">
        <v>160</v>
      </c>
      <c r="C83" s="17" t="s">
        <v>140</v>
      </c>
      <c r="D83" s="6" t="s">
        <v>146</v>
      </c>
      <c r="E83" s="17" t="s">
        <v>149</v>
      </c>
      <c r="F83" s="37">
        <v>17.568000000000001</v>
      </c>
      <c r="G83" s="38">
        <v>1.1808000000000001</v>
      </c>
      <c r="H83" s="44">
        <v>2</v>
      </c>
      <c r="I83" s="39">
        <v>4</v>
      </c>
      <c r="J83" s="55">
        <v>22.748800000000003</v>
      </c>
      <c r="K83" s="29">
        <v>580</v>
      </c>
      <c r="L83" s="63">
        <v>22.96</v>
      </c>
      <c r="M83" s="41">
        <v>302941.21984000003</v>
      </c>
    </row>
    <row r="84" spans="1:13" ht="47.25" x14ac:dyDescent="0.25">
      <c r="A84" s="75"/>
      <c r="B84" s="17" t="s">
        <v>160</v>
      </c>
      <c r="C84" s="17" t="s">
        <v>140</v>
      </c>
      <c r="D84" s="6" t="s">
        <v>200</v>
      </c>
      <c r="E84" s="17" t="s">
        <v>150</v>
      </c>
      <c r="F84" s="37">
        <v>17.568000000000001</v>
      </c>
      <c r="G84" s="38">
        <v>1.1808000000000001</v>
      </c>
      <c r="H84" s="44">
        <v>2</v>
      </c>
      <c r="I84" s="39">
        <v>4</v>
      </c>
      <c r="J84" s="55">
        <v>22.748800000000003</v>
      </c>
      <c r="K84" s="29">
        <v>459</v>
      </c>
      <c r="L84" s="63">
        <v>23.5</v>
      </c>
      <c r="M84" s="41">
        <v>245379.93120000002</v>
      </c>
    </row>
    <row r="85" spans="1:13" ht="47.25" x14ac:dyDescent="0.25">
      <c r="A85" s="75"/>
      <c r="B85" s="17" t="s">
        <v>160</v>
      </c>
      <c r="C85" s="17" t="s">
        <v>140</v>
      </c>
      <c r="D85" s="6" t="s">
        <v>151</v>
      </c>
      <c r="E85" s="17" t="s">
        <v>152</v>
      </c>
      <c r="F85" s="37">
        <v>16.704000000000001</v>
      </c>
      <c r="G85" s="38">
        <v>1.1808000000000001</v>
      </c>
      <c r="H85" s="44">
        <v>2</v>
      </c>
      <c r="I85" s="39">
        <v>4</v>
      </c>
      <c r="J85" s="55">
        <v>21.884800000000002</v>
      </c>
      <c r="K85" s="29">
        <v>537</v>
      </c>
      <c r="L85" s="63">
        <v>23.07</v>
      </c>
      <c r="M85" s="41">
        <v>271121.81443200004</v>
      </c>
    </row>
    <row r="86" spans="1:13" ht="47.25" x14ac:dyDescent="0.25">
      <c r="A86" s="75"/>
      <c r="B86" s="17" t="s">
        <v>160</v>
      </c>
      <c r="C86" s="17" t="s">
        <v>140</v>
      </c>
      <c r="D86" s="6" t="s">
        <v>151</v>
      </c>
      <c r="E86" s="17" t="s">
        <v>153</v>
      </c>
      <c r="F86" s="37">
        <v>16.899000000000001</v>
      </c>
      <c r="G86" s="38">
        <v>1.1808000000000001</v>
      </c>
      <c r="H86" s="44">
        <v>2</v>
      </c>
      <c r="I86" s="39">
        <v>4</v>
      </c>
      <c r="J86" s="55">
        <v>22.079800000000002</v>
      </c>
      <c r="K86" s="29">
        <v>502</v>
      </c>
      <c r="L86" s="63">
        <v>23.25</v>
      </c>
      <c r="M86" s="41">
        <v>257704.38570000001</v>
      </c>
    </row>
    <row r="87" spans="1:13" ht="47.25" x14ac:dyDescent="0.25">
      <c r="A87" s="75"/>
      <c r="B87" s="17" t="s">
        <v>160</v>
      </c>
      <c r="C87" s="17" t="s">
        <v>140</v>
      </c>
      <c r="D87" s="6" t="s">
        <v>175</v>
      </c>
      <c r="E87" s="36" t="s">
        <v>154</v>
      </c>
      <c r="F87" s="37">
        <v>15.984</v>
      </c>
      <c r="G87" s="38">
        <v>1.296</v>
      </c>
      <c r="H87" s="44">
        <v>2</v>
      </c>
      <c r="I87" s="39">
        <v>4</v>
      </c>
      <c r="J87" s="55">
        <v>21.28</v>
      </c>
      <c r="K87" s="29">
        <v>589</v>
      </c>
      <c r="L87" s="63">
        <v>22.85</v>
      </c>
      <c r="M87" s="41">
        <f>J87*K87*L87</f>
        <v>286400.07200000004</v>
      </c>
    </row>
    <row r="88" spans="1:13" ht="47.25" x14ac:dyDescent="0.25">
      <c r="A88" s="75"/>
      <c r="B88" s="17" t="s">
        <v>161</v>
      </c>
      <c r="C88" s="17" t="s">
        <v>140</v>
      </c>
      <c r="D88" s="6" t="s">
        <v>176</v>
      </c>
      <c r="E88" s="36" t="s">
        <v>201</v>
      </c>
      <c r="F88" s="37">
        <v>16.704000000000001</v>
      </c>
      <c r="G88" s="38">
        <v>1.1808000000000001</v>
      </c>
      <c r="H88" s="44">
        <v>2</v>
      </c>
      <c r="I88" s="39">
        <v>4</v>
      </c>
      <c r="J88" s="55">
        <v>21.884800000000002</v>
      </c>
      <c r="K88" s="29">
        <v>589</v>
      </c>
      <c r="L88" s="63">
        <v>22.84</v>
      </c>
      <c r="M88" s="41">
        <f>J88*K88*L88</f>
        <v>294410.96204800002</v>
      </c>
    </row>
    <row r="89" spans="1:13" ht="27" customHeight="1" x14ac:dyDescent="0.25">
      <c r="A89" s="31"/>
      <c r="B89" s="17"/>
      <c r="C89" s="17"/>
      <c r="D89" s="6"/>
      <c r="E89" s="36"/>
      <c r="F89" s="59">
        <v>187.73400000000001</v>
      </c>
      <c r="G89" s="60"/>
      <c r="H89" s="61"/>
      <c r="I89" s="62"/>
      <c r="J89" s="47">
        <v>244.83800000000008</v>
      </c>
      <c r="K89" s="49"/>
      <c r="L89" s="58"/>
      <c r="M89" s="41">
        <v>2700435.9843360009</v>
      </c>
    </row>
    <row r="90" spans="1:13" ht="47.25" x14ac:dyDescent="0.25">
      <c r="A90" s="75">
        <v>10</v>
      </c>
      <c r="B90" s="17" t="s">
        <v>160</v>
      </c>
      <c r="C90" s="17" t="s">
        <v>155</v>
      </c>
      <c r="D90" s="6" t="s">
        <v>156</v>
      </c>
      <c r="E90" s="36" t="s">
        <v>157</v>
      </c>
      <c r="F90" s="37">
        <v>16.228000000000002</v>
      </c>
      <c r="G90" s="38">
        <v>1.2384000000000002</v>
      </c>
      <c r="H90" s="44">
        <v>2</v>
      </c>
      <c r="I90" s="39">
        <v>4</v>
      </c>
      <c r="J90" s="55">
        <v>21.4664</v>
      </c>
      <c r="K90" s="29">
        <v>1001</v>
      </c>
      <c r="L90" s="63">
        <v>22.15</v>
      </c>
      <c r="M90" s="41">
        <v>475956.24075999996</v>
      </c>
    </row>
    <row r="91" spans="1:13" ht="47.25" x14ac:dyDescent="0.25">
      <c r="A91" s="75"/>
      <c r="B91" s="17" t="s">
        <v>160</v>
      </c>
      <c r="C91" s="17" t="s">
        <v>155</v>
      </c>
      <c r="D91" s="6" t="s">
        <v>194</v>
      </c>
      <c r="E91" s="36" t="s">
        <v>195</v>
      </c>
      <c r="F91" s="37">
        <v>16.128</v>
      </c>
      <c r="G91" s="38">
        <v>1.2383999999999999</v>
      </c>
      <c r="H91" s="44">
        <v>4</v>
      </c>
      <c r="I91" s="39">
        <v>8</v>
      </c>
      <c r="J91" s="55">
        <v>25.366399999999999</v>
      </c>
      <c r="K91" s="29">
        <v>901</v>
      </c>
      <c r="L91" s="63">
        <v>21.99</v>
      </c>
      <c r="M91" s="41">
        <v>502584.22953599988</v>
      </c>
    </row>
    <row r="92" spans="1:13" ht="47.25" x14ac:dyDescent="0.25">
      <c r="A92" s="75"/>
      <c r="B92" s="17" t="s">
        <v>160</v>
      </c>
      <c r="C92" s="17" t="s">
        <v>155</v>
      </c>
      <c r="D92" s="6" t="s">
        <v>158</v>
      </c>
      <c r="E92" s="36" t="s">
        <v>159</v>
      </c>
      <c r="F92" s="37">
        <v>48.483999999999995</v>
      </c>
      <c r="G92" s="38">
        <v>3.7152000000000003</v>
      </c>
      <c r="H92" s="44">
        <v>6</v>
      </c>
      <c r="I92" s="39">
        <v>12</v>
      </c>
      <c r="J92" s="55">
        <v>64.19919999999999</v>
      </c>
      <c r="K92" s="29">
        <v>1286</v>
      </c>
      <c r="L92" s="63">
        <v>39</v>
      </c>
      <c r="M92" s="41">
        <v>3219846.6767999995</v>
      </c>
    </row>
    <row r="93" spans="1:13" ht="27" customHeight="1" x14ac:dyDescent="0.25">
      <c r="A93" s="67"/>
      <c r="B93" s="17"/>
      <c r="C93" s="17"/>
      <c r="D93" s="6"/>
      <c r="E93" s="36"/>
      <c r="F93" s="59">
        <v>80.84</v>
      </c>
      <c r="G93" s="60"/>
      <c r="H93" s="61"/>
      <c r="I93" s="62"/>
      <c r="J93" s="47">
        <v>111.03199999999998</v>
      </c>
      <c r="K93" s="49"/>
      <c r="L93" s="58"/>
      <c r="M93" s="41">
        <v>4198387.1470959997</v>
      </c>
    </row>
    <row r="94" spans="1:13" ht="47.25" x14ac:dyDescent="0.25">
      <c r="A94" s="67">
        <v>11</v>
      </c>
      <c r="B94" s="17" t="s">
        <v>160</v>
      </c>
      <c r="C94" s="17" t="s">
        <v>188</v>
      </c>
      <c r="D94" s="6" t="s">
        <v>190</v>
      </c>
      <c r="E94" s="36" t="s">
        <v>189</v>
      </c>
      <c r="F94" s="37">
        <v>50.356000000000009</v>
      </c>
      <c r="G94" s="38">
        <v>3.5342000000000002</v>
      </c>
      <c r="H94" s="44">
        <v>6</v>
      </c>
      <c r="I94" s="39">
        <v>12</v>
      </c>
      <c r="J94" s="55">
        <v>65.890200000000007</v>
      </c>
      <c r="K94" s="29">
        <v>311</v>
      </c>
      <c r="L94" s="63">
        <v>24.87</v>
      </c>
      <c r="M94" s="41">
        <v>509632.36421400006</v>
      </c>
    </row>
    <row r="95" spans="1:13" ht="27" customHeight="1" x14ac:dyDescent="0.25">
      <c r="A95" s="67"/>
      <c r="B95" s="17"/>
      <c r="C95" s="17"/>
      <c r="D95" s="6"/>
      <c r="E95" s="36"/>
      <c r="F95" s="59">
        <v>50.356000000000009</v>
      </c>
      <c r="G95" s="59"/>
      <c r="H95" s="59"/>
      <c r="I95" s="59"/>
      <c r="J95" s="59">
        <v>65.890200000000007</v>
      </c>
      <c r="K95" s="59"/>
      <c r="L95" s="59"/>
      <c r="M95" s="41">
        <v>509632.36421400006</v>
      </c>
    </row>
    <row r="96" spans="1:13" ht="47.25" x14ac:dyDescent="0.25">
      <c r="A96" s="67">
        <v>12</v>
      </c>
      <c r="B96" s="17" t="s">
        <v>160</v>
      </c>
      <c r="C96" s="17" t="s">
        <v>191</v>
      </c>
      <c r="D96" s="6" t="s">
        <v>192</v>
      </c>
      <c r="E96" s="36" t="s">
        <v>193</v>
      </c>
      <c r="F96" s="37">
        <v>34.272000000000006</v>
      </c>
      <c r="G96" s="38">
        <v>2.3616000000000001</v>
      </c>
      <c r="H96" s="44">
        <v>4</v>
      </c>
      <c r="I96" s="39">
        <v>8</v>
      </c>
      <c r="J96" s="55">
        <v>44.633600000000008</v>
      </c>
      <c r="K96" s="29">
        <v>373</v>
      </c>
      <c r="L96" s="63">
        <v>24.15</v>
      </c>
      <c r="M96" s="41">
        <v>402057.23712000006</v>
      </c>
    </row>
    <row r="97" spans="1:13" ht="27" customHeight="1" x14ac:dyDescent="0.25">
      <c r="A97" s="67"/>
      <c r="B97" s="17"/>
      <c r="C97" s="17"/>
      <c r="D97" s="6"/>
      <c r="E97" s="36"/>
      <c r="F97" s="59">
        <v>34.272000000000006</v>
      </c>
      <c r="G97" s="59"/>
      <c r="H97" s="59"/>
      <c r="I97" s="59"/>
      <c r="J97" s="59">
        <v>44.633600000000008</v>
      </c>
      <c r="K97" s="59"/>
      <c r="L97" s="59"/>
      <c r="M97" s="41">
        <v>402057.23712000006</v>
      </c>
    </row>
    <row r="98" spans="1:13" ht="47.25" x14ac:dyDescent="0.25">
      <c r="A98" s="75">
        <v>13</v>
      </c>
      <c r="B98" s="17" t="s">
        <v>160</v>
      </c>
      <c r="C98" s="17" t="s">
        <v>182</v>
      </c>
      <c r="D98" s="6" t="s">
        <v>183</v>
      </c>
      <c r="E98" s="66" t="s">
        <v>184</v>
      </c>
      <c r="F98" s="37">
        <v>33.408000000000001</v>
      </c>
      <c r="G98" s="38">
        <v>2.3616000000000001</v>
      </c>
      <c r="H98" s="44">
        <v>4</v>
      </c>
      <c r="I98" s="39">
        <v>8</v>
      </c>
      <c r="J98" s="55">
        <v>43.769600000000004</v>
      </c>
      <c r="K98" s="29">
        <v>802</v>
      </c>
      <c r="L98" s="63">
        <v>21.9</v>
      </c>
      <c r="M98" s="41">
        <v>768760.50048000005</v>
      </c>
    </row>
    <row r="99" spans="1:13" ht="47.25" x14ac:dyDescent="0.25">
      <c r="A99" s="75"/>
      <c r="B99" s="17" t="s">
        <v>160</v>
      </c>
      <c r="C99" s="17" t="s">
        <v>182</v>
      </c>
      <c r="D99" s="6" t="s">
        <v>185</v>
      </c>
      <c r="E99" s="66" t="s">
        <v>186</v>
      </c>
      <c r="F99" s="37">
        <v>33.708000000000006</v>
      </c>
      <c r="G99" s="38">
        <v>2.3616000000000001</v>
      </c>
      <c r="H99" s="44">
        <v>4</v>
      </c>
      <c r="I99" s="39">
        <v>8</v>
      </c>
      <c r="J99" s="55">
        <v>44.069600000000008</v>
      </c>
      <c r="K99" s="29">
        <v>682</v>
      </c>
      <c r="L99" s="63">
        <v>22.21</v>
      </c>
      <c r="M99" s="41">
        <v>667531.92651200015</v>
      </c>
    </row>
    <row r="100" spans="1:13" ht="27" customHeight="1" x14ac:dyDescent="0.25">
      <c r="A100" s="31"/>
      <c r="B100" s="17"/>
      <c r="C100" s="17"/>
      <c r="D100" s="6"/>
      <c r="E100" s="36"/>
      <c r="F100" s="59">
        <v>67.116000000000014</v>
      </c>
      <c r="G100" s="60"/>
      <c r="H100" s="61"/>
      <c r="I100" s="62"/>
      <c r="J100" s="47">
        <v>87.839200000000005</v>
      </c>
      <c r="K100" s="49"/>
      <c r="L100" s="58"/>
      <c r="M100" s="41">
        <v>1436292.4269920001</v>
      </c>
    </row>
    <row r="101" spans="1:13" ht="47.25" x14ac:dyDescent="0.25">
      <c r="A101" s="67">
        <v>14</v>
      </c>
      <c r="B101" s="17" t="s">
        <v>160</v>
      </c>
      <c r="C101" s="17" t="s">
        <v>94</v>
      </c>
      <c r="D101" s="24" t="s">
        <v>162</v>
      </c>
      <c r="E101" s="17" t="s">
        <v>163</v>
      </c>
      <c r="F101" s="7">
        <v>33.408000000000001</v>
      </c>
      <c r="G101" s="6">
        <v>2.3616000000000001</v>
      </c>
      <c r="H101" s="25">
        <v>4</v>
      </c>
      <c r="I101" s="8">
        <v>8</v>
      </c>
      <c r="J101" s="30">
        <v>43.769600000000004</v>
      </c>
      <c r="K101" s="29">
        <v>1822</v>
      </c>
      <c r="L101" s="63">
        <v>22.35</v>
      </c>
      <c r="M101" s="41">
        <v>1782372.5203200001</v>
      </c>
    </row>
    <row r="102" spans="1:13" ht="47.25" x14ac:dyDescent="0.25">
      <c r="A102" s="67"/>
      <c r="B102" s="17" t="s">
        <v>160</v>
      </c>
      <c r="C102" s="17" t="s">
        <v>94</v>
      </c>
      <c r="D102" s="24" t="s">
        <v>164</v>
      </c>
      <c r="E102" s="17" t="s">
        <v>163</v>
      </c>
      <c r="F102" s="7"/>
      <c r="G102" s="6">
        <v>2.3616000000000001</v>
      </c>
      <c r="H102" s="25"/>
      <c r="I102" s="8"/>
      <c r="J102" s="30">
        <v>2.3616000000000001</v>
      </c>
      <c r="K102" s="29">
        <v>1822</v>
      </c>
      <c r="L102" s="63">
        <v>22.35</v>
      </c>
      <c r="M102" s="41">
        <v>96168.36672000002</v>
      </c>
    </row>
    <row r="103" spans="1:13" x14ac:dyDescent="0.25">
      <c r="A103" s="67"/>
      <c r="B103" s="17"/>
      <c r="C103" s="17"/>
      <c r="D103" s="24"/>
      <c r="E103" s="17"/>
      <c r="F103" s="68">
        <f>F101+F102</f>
        <v>33.408000000000001</v>
      </c>
      <c r="G103" s="68"/>
      <c r="H103" s="68"/>
      <c r="I103" s="68"/>
      <c r="J103" s="68">
        <f t="shared" ref="J103:M103" si="1">J101+J102</f>
        <v>46.131200000000007</v>
      </c>
      <c r="K103" s="68"/>
      <c r="L103" s="68"/>
      <c r="M103" s="77">
        <f t="shared" si="1"/>
        <v>1878540.8870400002</v>
      </c>
    </row>
    <row r="104" spans="1:13" ht="51" customHeight="1" x14ac:dyDescent="0.25">
      <c r="A104" s="67">
        <v>15</v>
      </c>
      <c r="B104" s="17" t="s">
        <v>160</v>
      </c>
      <c r="C104" s="17" t="s">
        <v>169</v>
      </c>
      <c r="D104" s="24" t="s">
        <v>170</v>
      </c>
      <c r="E104" s="17" t="s">
        <v>171</v>
      </c>
      <c r="F104" s="7">
        <v>32.832000000000001</v>
      </c>
      <c r="G104" s="6">
        <v>2.5920000000000001</v>
      </c>
      <c r="H104" s="25">
        <v>4</v>
      </c>
      <c r="I104" s="8">
        <v>8</v>
      </c>
      <c r="J104" s="30">
        <v>43.423999999999999</v>
      </c>
      <c r="K104" s="29">
        <v>403</v>
      </c>
      <c r="L104" s="63">
        <v>23.91</v>
      </c>
      <c r="M104" s="41">
        <v>418421.93952000001</v>
      </c>
    </row>
    <row r="105" spans="1:13" ht="50.25" customHeight="1" x14ac:dyDescent="0.25">
      <c r="A105" s="67"/>
      <c r="B105" s="26" t="s">
        <v>160</v>
      </c>
      <c r="C105" s="17" t="s">
        <v>169</v>
      </c>
      <c r="D105" s="24" t="s">
        <v>164</v>
      </c>
      <c r="E105" s="17" t="s">
        <v>171</v>
      </c>
      <c r="F105" s="7"/>
      <c r="G105" s="6">
        <v>2.3616000000000001</v>
      </c>
      <c r="H105" s="25"/>
      <c r="I105" s="8"/>
      <c r="J105" s="30">
        <v>2.3616000000000001</v>
      </c>
      <c r="K105" s="29">
        <v>403</v>
      </c>
      <c r="L105" s="63">
        <v>23.91</v>
      </c>
      <c r="M105" s="41">
        <v>22755.739968000002</v>
      </c>
    </row>
    <row r="106" spans="1:13" x14ac:dyDescent="0.25">
      <c r="A106" s="67"/>
      <c r="B106" s="26"/>
      <c r="C106" s="17"/>
      <c r="D106" s="24"/>
      <c r="E106" s="17"/>
      <c r="F106" s="68">
        <f>F104+F105</f>
        <v>32.832000000000001</v>
      </c>
      <c r="G106" s="68"/>
      <c r="H106" s="68"/>
      <c r="I106" s="68"/>
      <c r="J106" s="68">
        <f t="shared" ref="J106" si="2">J104+J105</f>
        <v>45.785600000000002</v>
      </c>
      <c r="K106" s="68"/>
      <c r="L106" s="68"/>
      <c r="M106" s="79">
        <f t="shared" ref="M106" si="3">M104+M105</f>
        <v>441177.67948799999</v>
      </c>
    </row>
    <row r="107" spans="1:13" ht="47.25" x14ac:dyDescent="0.25">
      <c r="A107" s="67">
        <v>16</v>
      </c>
      <c r="B107" s="17" t="s">
        <v>160</v>
      </c>
      <c r="C107" s="17" t="s">
        <v>155</v>
      </c>
      <c r="D107" s="24" t="s">
        <v>165</v>
      </c>
      <c r="E107" s="17" t="s">
        <v>166</v>
      </c>
      <c r="F107" s="7">
        <v>16.986000000000001</v>
      </c>
      <c r="G107" s="6">
        <v>1.1808000000000001</v>
      </c>
      <c r="H107" s="25">
        <v>2</v>
      </c>
      <c r="I107" s="8">
        <v>4</v>
      </c>
      <c r="J107" s="30">
        <v>22.166800000000002</v>
      </c>
      <c r="K107" s="29">
        <v>1096</v>
      </c>
      <c r="L107" s="63">
        <v>21.91</v>
      </c>
      <c r="M107" s="80">
        <v>532299.34844800003</v>
      </c>
    </row>
    <row r="108" spans="1:13" x14ac:dyDescent="0.25">
      <c r="A108" s="67"/>
      <c r="B108" s="17"/>
      <c r="C108" s="17"/>
      <c r="D108" s="24"/>
      <c r="E108" s="17"/>
      <c r="F108" s="68">
        <f>F107</f>
        <v>16.986000000000001</v>
      </c>
      <c r="G108" s="68"/>
      <c r="H108" s="68"/>
      <c r="I108" s="68"/>
      <c r="J108" s="68">
        <f t="shared" ref="J108:M108" si="4">J107</f>
        <v>22.166800000000002</v>
      </c>
      <c r="K108" s="68"/>
      <c r="L108" s="68"/>
      <c r="M108" s="79">
        <f t="shared" si="4"/>
        <v>532299.34844800003</v>
      </c>
    </row>
    <row r="109" spans="1:13" ht="63" x14ac:dyDescent="0.25">
      <c r="A109" s="67">
        <v>17</v>
      </c>
      <c r="B109" s="17" t="s">
        <v>160</v>
      </c>
      <c r="C109" s="17" t="s">
        <v>140</v>
      </c>
      <c r="D109" s="24" t="s">
        <v>167</v>
      </c>
      <c r="E109" s="17" t="s">
        <v>168</v>
      </c>
      <c r="F109" s="7">
        <v>16.704000000000001</v>
      </c>
      <c r="G109" s="6">
        <v>1.1808000000000001</v>
      </c>
      <c r="H109" s="25">
        <v>2</v>
      </c>
      <c r="I109" s="8">
        <v>4</v>
      </c>
      <c r="J109" s="30">
        <v>21.884800000000002</v>
      </c>
      <c r="K109" s="29">
        <v>546</v>
      </c>
      <c r="L109" s="63">
        <v>23.11</v>
      </c>
      <c r="M109" s="80">
        <v>276143.71948800003</v>
      </c>
    </row>
    <row r="110" spans="1:13" x14ac:dyDescent="0.25">
      <c r="A110" s="67"/>
      <c r="B110" s="17"/>
      <c r="C110" s="17"/>
      <c r="D110" s="24"/>
      <c r="E110" s="17"/>
      <c r="F110" s="68">
        <f>F109</f>
        <v>16.704000000000001</v>
      </c>
      <c r="G110" s="68"/>
      <c r="H110" s="68"/>
      <c r="I110" s="68"/>
      <c r="J110" s="68">
        <f t="shared" ref="J110" si="5">J109</f>
        <v>21.884800000000002</v>
      </c>
      <c r="K110" s="68"/>
      <c r="L110" s="68"/>
      <c r="M110" s="79">
        <f t="shared" ref="M110" si="6">M109</f>
        <v>276143.71948800003</v>
      </c>
    </row>
    <row r="111" spans="1:13" x14ac:dyDescent="0.25">
      <c r="A111" s="27"/>
      <c r="B111" s="19"/>
      <c r="C111" s="19"/>
      <c r="D111" s="27"/>
      <c r="E111" s="19"/>
      <c r="F111" s="64"/>
      <c r="G111" s="64"/>
      <c r="H111" s="64"/>
      <c r="I111" s="64"/>
      <c r="J111" s="64"/>
      <c r="K111" s="64"/>
      <c r="L111" s="64"/>
      <c r="M111" s="78"/>
    </row>
    <row r="112" spans="1:13" s="74" customFormat="1" ht="30.75" customHeight="1" x14ac:dyDescent="0.25">
      <c r="A112" s="69"/>
      <c r="B112" s="70"/>
      <c r="C112" s="70"/>
      <c r="D112" s="71"/>
      <c r="E112" s="72" t="s">
        <v>196</v>
      </c>
      <c r="F112" s="73">
        <f>F15+F26+F35+F44+F55+F62+F69+F77+F89+F93+F95+F97+F100+F103+F106+F108+F110</f>
        <v>2417.8330000000001</v>
      </c>
      <c r="G112" s="73"/>
      <c r="H112" s="73"/>
      <c r="I112" s="73"/>
      <c r="J112" s="73">
        <f>J15+J26+J35+J44+J55+J62+J69+J77+J89+J93+J95+J97+J100+J103+J106+J108+J110</f>
        <v>3154.8841018000003</v>
      </c>
      <c r="K112" s="73"/>
      <c r="L112" s="73"/>
      <c r="M112" s="73">
        <f>M15+M26+M35+M44+M55+M62+M69+M77+M89+M93+M95+M97+M100+M103+M106+M108+M110</f>
        <v>52219964.860742517</v>
      </c>
    </row>
    <row r="114" spans="1:13" s="21" customFormat="1" x14ac:dyDescent="0.25">
      <c r="A114" s="11"/>
      <c r="B114" s="33"/>
      <c r="C114" s="33"/>
      <c r="D114" s="34"/>
    </row>
    <row r="116" spans="1:13" x14ac:dyDescent="0.25">
      <c r="M116" s="65"/>
    </row>
  </sheetData>
  <mergeCells count="12">
    <mergeCell ref="A78:A88"/>
    <mergeCell ref="A90:A92"/>
    <mergeCell ref="A98:A99"/>
    <mergeCell ref="G1:M1"/>
    <mergeCell ref="A45:A54"/>
    <mergeCell ref="A56:A61"/>
    <mergeCell ref="A63:A68"/>
    <mergeCell ref="A70:A76"/>
    <mergeCell ref="A3:A14"/>
    <mergeCell ref="A16:A25"/>
    <mergeCell ref="A27:A34"/>
    <mergeCell ref="A36:A43"/>
  </mergeCells>
  <pageMargins left="0.31496062992125984" right="0.31496062992125984" top="0.35433070866141736" bottom="0.35433070866141736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ЛОТы 1-23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Кашкарова Марина Геннадьевна</dc:creator>
  <cp:lastModifiedBy>Еремеева Марина Александровна</cp:lastModifiedBy>
  <cp:lastPrinted>2023-11-16T00:33:36Z</cp:lastPrinted>
  <dcterms:created xsi:type="dcterms:W3CDTF">2020-12-01T13:25:24Z</dcterms:created>
  <dcterms:modified xsi:type="dcterms:W3CDTF">2024-12-06T01:36:31Z</dcterms:modified>
</cp:coreProperties>
</file>